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99" i="2"/>
  <c r="G97"/>
  <c r="G96"/>
  <c r="G94"/>
  <c r="G93"/>
  <c r="G92"/>
  <c r="G91"/>
  <c r="G90"/>
  <c r="G89"/>
  <c r="G100"/>
  <c r="G95"/>
  <c r="H68"/>
  <c r="G68"/>
  <c r="H79"/>
  <c r="H76"/>
  <c r="G79"/>
  <c r="H74"/>
  <c r="H73"/>
  <c r="H71"/>
  <c r="H67"/>
  <c r="H66"/>
  <c r="H65"/>
  <c r="H64"/>
  <c r="G77"/>
  <c r="G76"/>
  <c r="G74"/>
  <c r="G73"/>
  <c r="G71"/>
  <c r="G67"/>
  <c r="G82"/>
  <c r="G81"/>
  <c r="H134"/>
  <c r="H131"/>
  <c r="H130"/>
  <c r="H129"/>
  <c r="H128"/>
  <c r="H127"/>
  <c r="H132"/>
  <c r="H125"/>
  <c r="H124"/>
  <c r="H123"/>
  <c r="H122"/>
  <c r="H121"/>
  <c r="H120"/>
  <c r="H118"/>
  <c r="H117"/>
  <c r="H116"/>
  <c r="H115"/>
  <c r="H114"/>
  <c r="H113"/>
  <c r="H111"/>
  <c r="H110"/>
  <c r="H109"/>
  <c r="H107"/>
  <c r="H106"/>
  <c r="H105"/>
  <c r="H104"/>
  <c r="H103"/>
  <c r="H102"/>
  <c r="H94"/>
  <c r="H93"/>
  <c r="H92"/>
  <c r="H91"/>
  <c r="H90"/>
  <c r="H89"/>
  <c r="H87"/>
  <c r="H86"/>
  <c r="H85"/>
  <c r="H84"/>
  <c r="H82"/>
  <c r="H81"/>
  <c r="H62"/>
  <c r="H61"/>
  <c r="H60"/>
  <c r="H57"/>
  <c r="H54"/>
  <c r="H51"/>
  <c r="H50"/>
  <c r="H49"/>
  <c r="H48"/>
  <c r="H47"/>
  <c r="H44"/>
  <c r="H43"/>
  <c r="H42"/>
  <c r="H41"/>
  <c r="H40"/>
  <c r="H36"/>
  <c r="H35"/>
  <c r="H34"/>
  <c r="H33"/>
  <c r="H30"/>
  <c r="H26"/>
  <c r="H27"/>
  <c r="H22"/>
  <c r="H21"/>
  <c r="G134"/>
  <c r="G132"/>
  <c r="G125"/>
  <c r="G124"/>
  <c r="G123"/>
  <c r="G122"/>
  <c r="G121"/>
  <c r="G120"/>
  <c r="G118"/>
  <c r="G117"/>
  <c r="G116"/>
  <c r="G115"/>
  <c r="G114"/>
  <c r="G113"/>
  <c r="G111"/>
  <c r="G110"/>
  <c r="G109"/>
  <c r="G107"/>
  <c r="G106"/>
  <c r="G105"/>
  <c r="G104"/>
  <c r="G103"/>
  <c r="G102"/>
  <c r="G87"/>
  <c r="G86"/>
  <c r="G85"/>
  <c r="G84"/>
  <c r="G62"/>
  <c r="G61"/>
  <c r="G60"/>
  <c r="G57"/>
  <c r="G50"/>
  <c r="G49"/>
  <c r="G48"/>
  <c r="G47"/>
  <c r="G54"/>
  <c r="G51"/>
  <c r="G44"/>
  <c r="G43"/>
  <c r="G42"/>
  <c r="G41"/>
  <c r="G40"/>
  <c r="G36"/>
  <c r="G35"/>
  <c r="G34"/>
  <c r="G33"/>
  <c r="G30"/>
  <c r="G27"/>
  <c r="G26"/>
  <c r="G22"/>
  <c r="G21"/>
  <c r="G131"/>
  <c r="G130"/>
  <c r="G129"/>
  <c r="G128"/>
  <c r="G127"/>
  <c r="G20"/>
  <c r="G19"/>
  <c r="G18"/>
  <c r="G17"/>
  <c r="G16"/>
  <c r="G39"/>
  <c r="G38"/>
  <c r="H20"/>
  <c r="H19"/>
  <c r="H18"/>
  <c r="H17"/>
  <c r="H16"/>
  <c r="H136"/>
  <c r="H39"/>
  <c r="H38"/>
  <c r="G66"/>
  <c r="G65"/>
  <c r="G64"/>
  <c r="G98"/>
  <c r="G136"/>
</calcChain>
</file>

<file path=xl/sharedStrings.xml><?xml version="1.0" encoding="utf-8"?>
<sst xmlns="http://schemas.openxmlformats.org/spreadsheetml/2006/main" count="545" uniqueCount="158">
  <si>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</si>
  <si>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</si>
  <si>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</si>
  <si>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</si>
  <si>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</si>
  <si>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</si>
  <si>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</si>
  <si>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</si>
  <si>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</si>
  <si>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</si>
  <si>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</si>
  <si>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</si>
  <si>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</si>
  <si>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</si>
  <si>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</si>
  <si>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</si>
  <si>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</si>
  <si>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</si>
  <si>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</si>
  <si>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</si>
  <si>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</si>
  <si>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</si>
  <si>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</si>
  <si>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</si>
  <si>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</si>
  <si>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</si>
  <si>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</si>
  <si>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</si>
  <si>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</si>
  <si>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</si>
  <si>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</si>
  <si>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</si>
  <si>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</si>
  <si>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</si>
  <si>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</si>
  <si>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</si>
  <si>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</si>
  <si>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</si>
  <si>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</si>
  <si>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</si>
  <si>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</si>
  <si>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</si>
  <si>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</si>
  <si>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</si>
  <si>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</si>
  <si>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</si>
  <si>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</si>
  <si>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</si>
  <si>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</si>
  <si>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</si>
  <si>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</si>
  <si>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</si>
  <si>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</si>
  <si>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</si>
  <si>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</si>
  <si>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</si>
  <si>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</si>
  <si>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</si>
  <si>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</si>
  <si>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</si>
  <si>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</si>
  <si>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</si>
  <si>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</si>
  <si>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</si>
  <si>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</si>
  <si>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</si>
  <si>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</si>
  <si>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</si>
  <si>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</si>
  <si>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</si>
  <si>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</si>
  <si>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</si>
  <si>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</si>
  <si>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</si>
  <si>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</si>
  <si>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</si>
  <si>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</si>
  <si>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</si>
  <si>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</si>
  <si>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</si>
  <si>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1100</t>
  </si>
  <si>
    <t>Другие мероприятия по реализации государственных функций</t>
  </si>
  <si>
    <t>Мероприятия по реализация молодежной политики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</si>
  <si>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</si>
  <si>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</si>
  <si>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</si>
  <si>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</si>
  <si>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</si>
  <si>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</si>
  <si>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</si>
  <si>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</si>
  <si>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</si>
  <si>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</si>
  <si>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</si>
  <si>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</si>
  <si>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</si>
  <si>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</si>
  <si>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</si>
  <si>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</si>
  <si>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</si>
  <si>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</si>
  <si>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</si>
  <si>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</si>
  <si>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</si>
  <si>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</si>
  <si>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</si>
  <si>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</si>
  <si>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</si>
  <si>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</si>
  <si>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</si>
  <si>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</si>
  <si>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</si>
  <si>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</si>
  <si>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</si>
  <si>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</si>
  <si>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</si>
  <si>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</si>
  <si>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</si>
  <si>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</si>
  <si>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</si>
  <si>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</si>
  <si>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</si>
  <si>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</si>
  <si>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</si>
  <si>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</si>
  <si>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</si>
  <si>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</si>
  <si>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</si>
  <si>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</si>
  <si>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</si>
  <si>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</si>
  <si>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</si>
  <si>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</si>
  <si>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</si>
  <si>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</si>
  <si>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</si>
  <si>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</si>
  <si>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</si>
  <si>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2021 год (тыс. рублей)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</si>
  <si>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</si>
  <si>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</si>
  <si>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2022 год (тыс. рублей)</t>
  </si>
  <si>
    <t>от 19.12.2019 № 4/4</t>
  </si>
  <si>
    <t>(новая редакция)</t>
  </si>
  <si>
    <t>Приложение  11</t>
  </si>
  <si>
    <t>02 0 00 00000</t>
  </si>
  <si>
    <t>02 0 F2 55555</t>
  </si>
  <si>
    <t>240</t>
  </si>
  <si>
    <t>Иные закупки товаров, работ и услуг для обеспечения государственных (муниципальных) нужд</t>
  </si>
  <si>
    <t>Приложение 10</t>
  </si>
  <si>
    <t xml:space="preserve">Муниципальная программа "Формирование современной городской среды в Советском районе города Челябинска" </t>
  </si>
  <si>
    <t>02 0 F2 00000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</si>
  <si>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</si>
  <si>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</si>
  <si>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                        на плановый период 2021-2022 годов                                                                           </t>
  </si>
  <si>
    <t>ФИЗИЧЕСКАЯ КУЛЬТУРА И СПОРТ</t>
  </si>
  <si>
    <t>-</t>
  </si>
  <si>
    <t>от 29.09.2020г. №11/1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</si>
</sst>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172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87"/>
  <sheetViews>
    <sheetView tabSelected="1" showWhiteSpace="0" view="pageLayout" topLeftCell="B18" zoomScaleNormal="100" workbookViewId="0">
      <selection activeCell="F5" sqref="F5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3" t="s">
        <v>149</v>
      </c>
      <c r="G1" s="43"/>
      <c r="H1" s="43"/>
    </row>
    <row r="2" spans="2:8" ht="16.5" customHeight="1">
      <c r="B2" s="8"/>
      <c r="C2" s="8"/>
      <c r="D2" s="8"/>
      <c r="E2" s="8"/>
      <c r="F2" s="44" t="s">
        <v>32</v>
      </c>
      <c r="G2" s="44"/>
      <c r="H2" s="44"/>
    </row>
    <row r="3" spans="2:8" ht="16.5" customHeight="1">
      <c r="B3" s="8"/>
      <c r="C3" s="8"/>
      <c r="D3" s="8"/>
      <c r="E3" s="8"/>
      <c r="F3" s="44" t="s">
        <v>33</v>
      </c>
      <c r="G3" s="44"/>
      <c r="H3" s="44"/>
    </row>
    <row r="4" spans="2:8" ht="16.5" customHeight="1">
      <c r="B4" s="8"/>
      <c r="C4" s="8"/>
      <c r="D4" s="8"/>
      <c r="E4" s="8"/>
      <c r="F4" s="44" t="s">
        <v>157</v>
      </c>
      <c r="G4" s="44"/>
      <c r="H4" s="44"/>
    </row>
    <row r="5" spans="2:8" ht="19.5" customHeight="1">
      <c r="B5" s="8"/>
      <c r="C5" s="8"/>
      <c r="D5" s="8"/>
      <c r="E5" s="8"/>
      <c r="F5" s="12"/>
      <c r="G5" s="12"/>
      <c r="H5" s="12"/>
    </row>
    <row r="6" spans="2:8" ht="16.5" customHeight="1">
      <c r="B6" s="8"/>
      <c r="C6" s="8"/>
      <c r="D6" s="8"/>
      <c r="E6" s="8"/>
      <c r="F6" s="12"/>
      <c r="G6" s="12"/>
      <c r="H6" s="39" t="s">
        <v>144</v>
      </c>
    </row>
    <row r="7" spans="2:8" ht="16.5" customHeight="1">
      <c r="B7" s="8"/>
      <c r="C7" s="8"/>
      <c r="D7" s="8"/>
      <c r="E7" s="8"/>
      <c r="F7" s="12"/>
      <c r="G7" s="12"/>
      <c r="H7" s="12" t="s">
        <v>32</v>
      </c>
    </row>
    <row r="8" spans="2:8" ht="16.5" customHeight="1">
      <c r="B8" s="8"/>
      <c r="C8" s="8"/>
      <c r="D8" s="8"/>
      <c r="E8" s="8"/>
      <c r="F8" s="12"/>
      <c r="G8" s="12"/>
      <c r="H8" s="12" t="s">
        <v>33</v>
      </c>
    </row>
    <row r="9" spans="2:8" ht="16.5" customHeight="1">
      <c r="B9" s="8"/>
      <c r="C9" s="8"/>
      <c r="D9" s="8"/>
      <c r="E9" s="8"/>
      <c r="F9" s="12"/>
      <c r="G9" s="40"/>
      <c r="H9" s="12" t="s">
        <v>142</v>
      </c>
    </row>
    <row r="10" spans="2:8" ht="16.5" customHeight="1">
      <c r="B10" s="8"/>
      <c r="C10" s="8"/>
      <c r="D10" s="8"/>
      <c r="E10" s="8"/>
      <c r="F10" s="12"/>
      <c r="G10" s="40"/>
      <c r="H10" s="12" t="s">
        <v>143</v>
      </c>
    </row>
    <row r="11" spans="2:8" ht="9" customHeight="1">
      <c r="B11" s="8"/>
      <c r="C11" s="8"/>
      <c r="D11" s="8"/>
      <c r="E11" s="8"/>
      <c r="F11" s="12"/>
      <c r="G11" s="12"/>
      <c r="H11" s="9"/>
    </row>
    <row r="12" spans="2:8" s="1" customFormat="1" ht="55.15" customHeight="1">
      <c r="B12" s="45" t="s">
        <v>154</v>
      </c>
      <c r="C12" s="45"/>
      <c r="D12" s="45"/>
      <c r="E12" s="45"/>
      <c r="F12" s="45"/>
      <c r="G12" s="45"/>
      <c r="H12" s="45"/>
    </row>
    <row r="13" spans="2:8" s="1" customFormat="1" ht="4.5" customHeight="1">
      <c r="B13" s="41"/>
      <c r="C13" s="41"/>
      <c r="D13" s="41"/>
      <c r="E13" s="41"/>
      <c r="F13" s="41"/>
      <c r="G13" s="41"/>
    </row>
    <row r="14" spans="2:8" s="6" customFormat="1" ht="100.15" customHeight="1">
      <c r="B14" s="13" t="s">
        <v>85</v>
      </c>
      <c r="C14" s="13" t="s">
        <v>87</v>
      </c>
      <c r="D14" s="14" t="s">
        <v>86</v>
      </c>
      <c r="E14" s="13" t="s">
        <v>89</v>
      </c>
      <c r="F14" s="15" t="s">
        <v>73</v>
      </c>
      <c r="G14" s="11" t="s">
        <v>138</v>
      </c>
      <c r="H14" s="11" t="s">
        <v>141</v>
      </c>
    </row>
    <row r="15" spans="2:8" s="16" customFormat="1" ht="14.25">
      <c r="B15" s="17" t="s">
        <v>0</v>
      </c>
      <c r="C15" s="17" t="s">
        <v>1</v>
      </c>
      <c r="D15" s="17" t="s">
        <v>2</v>
      </c>
      <c r="E15" s="17" t="s">
        <v>3</v>
      </c>
      <c r="F15" s="17" t="s">
        <v>4</v>
      </c>
      <c r="G15" s="32" t="s">
        <v>5</v>
      </c>
      <c r="H15" s="33" t="s">
        <v>92</v>
      </c>
    </row>
    <row r="16" spans="2:8" s="18" customFormat="1" ht="30">
      <c r="B16" s="19" t="s">
        <v>45</v>
      </c>
      <c r="C16" s="19"/>
      <c r="D16" s="19"/>
      <c r="E16" s="19"/>
      <c r="F16" s="20" t="s">
        <v>63</v>
      </c>
      <c r="G16" s="35">
        <f>G17</f>
        <v>5185.8</v>
      </c>
      <c r="H16" s="35">
        <f>H17</f>
        <v>5190.3</v>
      </c>
    </row>
    <row r="17" spans="2:8" s="18" customFormat="1" ht="29.25" customHeight="1">
      <c r="B17" s="19" t="s">
        <v>45</v>
      </c>
      <c r="C17" s="19" t="s">
        <v>7</v>
      </c>
      <c r="D17" s="19"/>
      <c r="E17" s="19"/>
      <c r="F17" s="20" t="s">
        <v>6</v>
      </c>
      <c r="G17" s="35">
        <f>G18</f>
        <v>5185.8</v>
      </c>
      <c r="H17" s="35">
        <f>H18</f>
        <v>5190.3</v>
      </c>
    </row>
    <row r="18" spans="2:8" s="18" customFormat="1" ht="72" customHeight="1">
      <c r="B18" s="19" t="s">
        <v>45</v>
      </c>
      <c r="C18" s="19" t="s">
        <v>9</v>
      </c>
      <c r="D18" s="19"/>
      <c r="E18" s="19"/>
      <c r="F18" s="20" t="s">
        <v>8</v>
      </c>
      <c r="G18" s="35">
        <f>G19+G33</f>
        <v>5185.8</v>
      </c>
      <c r="H18" s="35">
        <f>H19+H33</f>
        <v>5190.3</v>
      </c>
    </row>
    <row r="19" spans="2:8" s="18" customFormat="1" ht="42.6" customHeight="1">
      <c r="B19" s="19" t="s">
        <v>45</v>
      </c>
      <c r="C19" s="19" t="s">
        <v>9</v>
      </c>
      <c r="D19" s="19" t="s">
        <v>116</v>
      </c>
      <c r="E19" s="19"/>
      <c r="F19" s="20" t="s">
        <v>139</v>
      </c>
      <c r="G19" s="35">
        <f>G20</f>
        <v>4213.8</v>
      </c>
      <c r="H19" s="35">
        <f>H20</f>
        <v>4218.3</v>
      </c>
    </row>
    <row r="20" spans="2:8" s="18" customFormat="1" ht="44.25" customHeight="1">
      <c r="B20" s="19" t="s">
        <v>45</v>
      </c>
      <c r="C20" s="19" t="s">
        <v>9</v>
      </c>
      <c r="D20" s="19" t="s">
        <v>117</v>
      </c>
      <c r="E20" s="19"/>
      <c r="F20" s="20" t="s">
        <v>46</v>
      </c>
      <c r="G20" s="35">
        <f>G21+G26</f>
        <v>4213.8</v>
      </c>
      <c r="H20" s="35">
        <f>H21+H26</f>
        <v>4218.3</v>
      </c>
    </row>
    <row r="21" spans="2:8" s="18" customFormat="1" ht="15">
      <c r="B21" s="19" t="s">
        <v>45</v>
      </c>
      <c r="C21" s="19" t="s">
        <v>9</v>
      </c>
      <c r="D21" s="19" t="s">
        <v>95</v>
      </c>
      <c r="E21" s="19"/>
      <c r="F21" s="20" t="s">
        <v>47</v>
      </c>
      <c r="G21" s="35">
        <f>G22</f>
        <v>1681.5</v>
      </c>
      <c r="H21" s="35">
        <f>H22</f>
        <v>1681.5</v>
      </c>
    </row>
    <row r="22" spans="2:8" s="18" customFormat="1" ht="87" customHeight="1">
      <c r="B22" s="19" t="s">
        <v>45</v>
      </c>
      <c r="C22" s="19" t="s">
        <v>9</v>
      </c>
      <c r="D22" s="19" t="s">
        <v>96</v>
      </c>
      <c r="E22" s="19" t="s">
        <v>28</v>
      </c>
      <c r="F22" s="20" t="s">
        <v>27</v>
      </c>
      <c r="G22" s="35">
        <f>SUM(G23:G25)</f>
        <v>1681.5</v>
      </c>
      <c r="H22" s="35">
        <f>SUM(H23:H25)</f>
        <v>1681.5</v>
      </c>
    </row>
    <row r="23" spans="2:8" s="18" customFormat="1" ht="30">
      <c r="B23" s="19" t="s">
        <v>45</v>
      </c>
      <c r="C23" s="19" t="s">
        <v>9</v>
      </c>
      <c r="D23" s="19" t="s">
        <v>95</v>
      </c>
      <c r="E23" s="19" t="s">
        <v>22</v>
      </c>
      <c r="F23" s="20" t="s">
        <v>48</v>
      </c>
      <c r="G23" s="35">
        <v>1263.8</v>
      </c>
      <c r="H23" s="35">
        <v>1263.8</v>
      </c>
    </row>
    <row r="24" spans="2:8" s="18" customFormat="1" ht="57.6" customHeight="1">
      <c r="B24" s="19" t="s">
        <v>45</v>
      </c>
      <c r="C24" s="19" t="s">
        <v>9</v>
      </c>
      <c r="D24" s="19" t="s">
        <v>95</v>
      </c>
      <c r="E24" s="19" t="s">
        <v>88</v>
      </c>
      <c r="F24" s="20" t="s">
        <v>128</v>
      </c>
      <c r="G24" s="35">
        <v>36</v>
      </c>
      <c r="H24" s="35">
        <v>36</v>
      </c>
    </row>
    <row r="25" spans="2:8" s="18" customFormat="1" ht="75">
      <c r="B25" s="19" t="s">
        <v>45</v>
      </c>
      <c r="C25" s="19" t="s">
        <v>9</v>
      </c>
      <c r="D25" s="19" t="s">
        <v>97</v>
      </c>
      <c r="E25" s="19" t="s">
        <v>49</v>
      </c>
      <c r="F25" s="20" t="s">
        <v>50</v>
      </c>
      <c r="G25" s="35">
        <v>381.7</v>
      </c>
      <c r="H25" s="35">
        <v>381.7</v>
      </c>
    </row>
    <row r="26" spans="2:8" s="18" customFormat="1" ht="15">
      <c r="B26" s="19" t="s">
        <v>45</v>
      </c>
      <c r="C26" s="19" t="s">
        <v>9</v>
      </c>
      <c r="D26" s="19" t="s">
        <v>98</v>
      </c>
      <c r="E26" s="19"/>
      <c r="F26" s="20" t="s">
        <v>77</v>
      </c>
      <c r="G26" s="35">
        <f>G27+G30</f>
        <v>2532.3000000000002</v>
      </c>
      <c r="H26" s="35">
        <f>H27+H30</f>
        <v>2536.8000000000002</v>
      </c>
    </row>
    <row r="27" spans="2:8" s="18" customFormat="1" ht="85.15" customHeight="1">
      <c r="B27" s="19" t="s">
        <v>45</v>
      </c>
      <c r="C27" s="19" t="s">
        <v>9</v>
      </c>
      <c r="D27" s="19" t="s">
        <v>98</v>
      </c>
      <c r="E27" s="19" t="s">
        <v>28</v>
      </c>
      <c r="F27" s="20" t="s">
        <v>27</v>
      </c>
      <c r="G27" s="35">
        <f>SUM(G28:G29)</f>
        <v>2192.4</v>
      </c>
      <c r="H27" s="35">
        <f>SUM(H28:H29)</f>
        <v>2192.4</v>
      </c>
    </row>
    <row r="28" spans="2:8" s="18" customFormat="1" ht="30">
      <c r="B28" s="19" t="s">
        <v>45</v>
      </c>
      <c r="C28" s="19" t="s">
        <v>9</v>
      </c>
      <c r="D28" s="19" t="s">
        <v>98</v>
      </c>
      <c r="E28" s="19" t="s">
        <v>22</v>
      </c>
      <c r="F28" s="20" t="s">
        <v>48</v>
      </c>
      <c r="G28" s="35">
        <v>1683.9</v>
      </c>
      <c r="H28" s="35">
        <v>1683.9</v>
      </c>
    </row>
    <row r="29" spans="2:8" s="18" customFormat="1" ht="76.5" customHeight="1">
      <c r="B29" s="19" t="s">
        <v>45</v>
      </c>
      <c r="C29" s="19" t="s">
        <v>9</v>
      </c>
      <c r="D29" s="19" t="s">
        <v>98</v>
      </c>
      <c r="E29" s="19" t="s">
        <v>49</v>
      </c>
      <c r="F29" s="20" t="s">
        <v>50</v>
      </c>
      <c r="G29" s="35">
        <v>508.5</v>
      </c>
      <c r="H29" s="35">
        <v>508.5</v>
      </c>
    </row>
    <row r="30" spans="2:8" s="18" customFormat="1" ht="45">
      <c r="B30" s="19" t="s">
        <v>45</v>
      </c>
      <c r="C30" s="19" t="s">
        <v>9</v>
      </c>
      <c r="D30" s="19" t="s">
        <v>98</v>
      </c>
      <c r="E30" s="19" t="s">
        <v>29</v>
      </c>
      <c r="F30" s="20" t="s">
        <v>44</v>
      </c>
      <c r="G30" s="35">
        <f>SUM(G31:G32)</f>
        <v>339.9</v>
      </c>
      <c r="H30" s="35">
        <f>SUM(H31:H32)</f>
        <v>344.4</v>
      </c>
    </row>
    <row r="31" spans="2:8" s="18" customFormat="1" ht="45">
      <c r="B31" s="19" t="s">
        <v>45</v>
      </c>
      <c r="C31" s="19" t="s">
        <v>9</v>
      </c>
      <c r="D31" s="19" t="s">
        <v>98</v>
      </c>
      <c r="E31" s="19" t="s">
        <v>25</v>
      </c>
      <c r="F31" s="20" t="s">
        <v>24</v>
      </c>
      <c r="G31" s="35">
        <v>81</v>
      </c>
      <c r="H31" s="35">
        <v>81</v>
      </c>
    </row>
    <row r="32" spans="2:8" s="18" customFormat="1" ht="15">
      <c r="B32" s="19" t="s">
        <v>45</v>
      </c>
      <c r="C32" s="19" t="s">
        <v>9</v>
      </c>
      <c r="D32" s="19" t="s">
        <v>98</v>
      </c>
      <c r="E32" s="19" t="s">
        <v>23</v>
      </c>
      <c r="F32" s="20" t="s">
        <v>99</v>
      </c>
      <c r="G32" s="35">
        <v>258.89999999999998</v>
      </c>
      <c r="H32" s="35">
        <v>263.39999999999998</v>
      </c>
    </row>
    <row r="33" spans="2:10" s="18" customFormat="1" ht="30">
      <c r="B33" s="19" t="s">
        <v>45</v>
      </c>
      <c r="C33" s="19" t="s">
        <v>9</v>
      </c>
      <c r="D33" s="19" t="s">
        <v>118</v>
      </c>
      <c r="E33" s="19"/>
      <c r="F33" s="20" t="s">
        <v>83</v>
      </c>
      <c r="G33" s="35">
        <f t="shared" ref="G33:H36" si="0">G34</f>
        <v>972</v>
      </c>
      <c r="H33" s="35">
        <f t="shared" si="0"/>
        <v>972</v>
      </c>
    </row>
    <row r="34" spans="2:10" s="18" customFormat="1" ht="45">
      <c r="B34" s="19" t="s">
        <v>45</v>
      </c>
      <c r="C34" s="19" t="s">
        <v>9</v>
      </c>
      <c r="D34" s="19" t="s">
        <v>125</v>
      </c>
      <c r="E34" s="19"/>
      <c r="F34" s="20" t="s">
        <v>46</v>
      </c>
      <c r="G34" s="35">
        <f t="shared" si="0"/>
        <v>972</v>
      </c>
      <c r="H34" s="35">
        <f t="shared" si="0"/>
        <v>972</v>
      </c>
    </row>
    <row r="35" spans="2:10" s="18" customFormat="1" ht="15">
      <c r="B35" s="19" t="s">
        <v>45</v>
      </c>
      <c r="C35" s="19" t="s">
        <v>9</v>
      </c>
      <c r="D35" s="19" t="s">
        <v>100</v>
      </c>
      <c r="E35" s="19"/>
      <c r="F35" s="20" t="s">
        <v>65</v>
      </c>
      <c r="G35" s="35">
        <f t="shared" si="0"/>
        <v>972</v>
      </c>
      <c r="H35" s="35">
        <f t="shared" si="0"/>
        <v>972</v>
      </c>
    </row>
    <row r="36" spans="2:10" s="18" customFormat="1" ht="85.9" customHeight="1">
      <c r="B36" s="19" t="s">
        <v>45</v>
      </c>
      <c r="C36" s="19" t="s">
        <v>9</v>
      </c>
      <c r="D36" s="19" t="s">
        <v>100</v>
      </c>
      <c r="E36" s="19" t="s">
        <v>28</v>
      </c>
      <c r="F36" s="20" t="s">
        <v>27</v>
      </c>
      <c r="G36" s="35">
        <f t="shared" si="0"/>
        <v>972</v>
      </c>
      <c r="H36" s="35">
        <f t="shared" si="0"/>
        <v>972</v>
      </c>
    </row>
    <row r="37" spans="2:10" s="18" customFormat="1" ht="76.5" customHeight="1">
      <c r="B37" s="19" t="s">
        <v>45</v>
      </c>
      <c r="C37" s="19" t="s">
        <v>9</v>
      </c>
      <c r="D37" s="19" t="s">
        <v>100</v>
      </c>
      <c r="E37" s="19" t="s">
        <v>66</v>
      </c>
      <c r="F37" s="20" t="s">
        <v>72</v>
      </c>
      <c r="G37" s="35">
        <v>972</v>
      </c>
      <c r="H37" s="35">
        <v>972</v>
      </c>
    </row>
    <row r="38" spans="2:10" s="18" customFormat="1" ht="27.75" customHeight="1">
      <c r="B38" s="19" t="s">
        <v>57</v>
      </c>
      <c r="C38" s="19"/>
      <c r="D38" s="19"/>
      <c r="E38" s="19"/>
      <c r="F38" s="20" t="s">
        <v>93</v>
      </c>
      <c r="G38" s="35">
        <f>G39+G89+G102+G113+G120+G127</f>
        <v>138542.30000000002</v>
      </c>
      <c r="H38" s="38">
        <f>H39+H89+H102+H113+H120+H127</f>
        <v>116885.29999999999</v>
      </c>
      <c r="I38" s="37"/>
      <c r="J38" s="37"/>
    </row>
    <row r="39" spans="2:10" s="18" customFormat="1" ht="28.5" customHeight="1">
      <c r="B39" s="19" t="s">
        <v>57</v>
      </c>
      <c r="C39" s="19" t="s">
        <v>7</v>
      </c>
      <c r="D39" s="19"/>
      <c r="E39" s="19"/>
      <c r="F39" s="20" t="s">
        <v>6</v>
      </c>
      <c r="G39" s="35">
        <f>G40+G47+G64</f>
        <v>46562.200000000004</v>
      </c>
      <c r="H39" s="35">
        <f>H40+H47+H64</f>
        <v>46751.9</v>
      </c>
    </row>
    <row r="40" spans="2:10" s="18" customFormat="1" ht="43.5" customHeight="1">
      <c r="B40" s="19" t="s">
        <v>57</v>
      </c>
      <c r="C40" s="19" t="s">
        <v>68</v>
      </c>
      <c r="D40" s="19"/>
      <c r="E40" s="19"/>
      <c r="F40" s="20" t="s">
        <v>75</v>
      </c>
      <c r="G40" s="35">
        <f t="shared" ref="G40:H43" si="1">G41</f>
        <v>2755.8999999999996</v>
      </c>
      <c r="H40" s="35">
        <f t="shared" si="1"/>
        <v>2755.8999999999996</v>
      </c>
    </row>
    <row r="41" spans="2:10" s="18" customFormat="1" ht="48" customHeight="1">
      <c r="B41" s="19" t="s">
        <v>57</v>
      </c>
      <c r="C41" s="19" t="s">
        <v>68</v>
      </c>
      <c r="D41" s="19" t="s">
        <v>116</v>
      </c>
      <c r="E41" s="19"/>
      <c r="F41" s="20" t="s">
        <v>140</v>
      </c>
      <c r="G41" s="35">
        <f t="shared" si="1"/>
        <v>2755.8999999999996</v>
      </c>
      <c r="H41" s="35">
        <f t="shared" si="1"/>
        <v>2755.8999999999996</v>
      </c>
    </row>
    <row r="42" spans="2:10" s="18" customFormat="1" ht="42.75" customHeight="1">
      <c r="B42" s="19" t="s">
        <v>57</v>
      </c>
      <c r="C42" s="19" t="s">
        <v>68</v>
      </c>
      <c r="D42" s="19" t="s">
        <v>117</v>
      </c>
      <c r="E42" s="19"/>
      <c r="F42" s="20" t="s">
        <v>46</v>
      </c>
      <c r="G42" s="35">
        <f t="shared" si="1"/>
        <v>2755.8999999999996</v>
      </c>
      <c r="H42" s="35">
        <f t="shared" si="1"/>
        <v>2755.8999999999996</v>
      </c>
    </row>
    <row r="43" spans="2:10" s="18" customFormat="1" ht="12.75" customHeight="1">
      <c r="B43" s="19" t="s">
        <v>57</v>
      </c>
      <c r="C43" s="19" t="s">
        <v>68</v>
      </c>
      <c r="D43" s="19" t="s">
        <v>101</v>
      </c>
      <c r="E43" s="19"/>
      <c r="F43" s="20" t="s">
        <v>76</v>
      </c>
      <c r="G43" s="35">
        <f t="shared" si="1"/>
        <v>2755.8999999999996</v>
      </c>
      <c r="H43" s="35">
        <f t="shared" si="1"/>
        <v>2755.8999999999996</v>
      </c>
    </row>
    <row r="44" spans="2:10" s="18" customFormat="1" ht="90">
      <c r="B44" s="19" t="s">
        <v>57</v>
      </c>
      <c r="C44" s="19" t="s">
        <v>68</v>
      </c>
      <c r="D44" s="19" t="s">
        <v>101</v>
      </c>
      <c r="E44" s="19" t="s">
        <v>28</v>
      </c>
      <c r="F44" s="20" t="s">
        <v>27</v>
      </c>
      <c r="G44" s="35">
        <f>SUM(G45:G46)</f>
        <v>2755.8999999999996</v>
      </c>
      <c r="H44" s="35">
        <f>SUM(H45:H46)</f>
        <v>2755.8999999999996</v>
      </c>
    </row>
    <row r="45" spans="2:10" s="18" customFormat="1" ht="27" customHeight="1">
      <c r="B45" s="19" t="s">
        <v>57</v>
      </c>
      <c r="C45" s="19" t="s">
        <v>68</v>
      </c>
      <c r="D45" s="19" t="s">
        <v>101</v>
      </c>
      <c r="E45" s="19" t="s">
        <v>22</v>
      </c>
      <c r="F45" s="20" t="s">
        <v>48</v>
      </c>
      <c r="G45" s="35">
        <v>2116.6999999999998</v>
      </c>
      <c r="H45" s="35">
        <v>2116.6999999999998</v>
      </c>
    </row>
    <row r="46" spans="2:10" s="18" customFormat="1" ht="75.75" customHeight="1">
      <c r="B46" s="21" t="s">
        <v>57</v>
      </c>
      <c r="C46" s="21" t="s">
        <v>68</v>
      </c>
      <c r="D46" s="21" t="s">
        <v>101</v>
      </c>
      <c r="E46" s="21" t="s">
        <v>49</v>
      </c>
      <c r="F46" s="22" t="s">
        <v>102</v>
      </c>
      <c r="G46" s="34">
        <v>639.20000000000005</v>
      </c>
      <c r="H46" s="34">
        <v>639.20000000000005</v>
      </c>
    </row>
    <row r="47" spans="2:10" s="18" customFormat="1" ht="84.6" customHeight="1">
      <c r="B47" s="19" t="s">
        <v>57</v>
      </c>
      <c r="C47" s="19" t="s">
        <v>10</v>
      </c>
      <c r="D47" s="19"/>
      <c r="E47" s="19"/>
      <c r="F47" s="20" t="s">
        <v>34</v>
      </c>
      <c r="G47" s="35">
        <f>G48</f>
        <v>42579.3</v>
      </c>
      <c r="H47" s="35">
        <f>H48</f>
        <v>42769</v>
      </c>
    </row>
    <row r="48" spans="2:10" s="18" customFormat="1" ht="44.45" customHeight="1">
      <c r="B48" s="19" t="s">
        <v>57</v>
      </c>
      <c r="C48" s="19" t="s">
        <v>10</v>
      </c>
      <c r="D48" s="19" t="s">
        <v>116</v>
      </c>
      <c r="E48" s="19"/>
      <c r="F48" s="20" t="s">
        <v>140</v>
      </c>
      <c r="G48" s="35">
        <f>G49+G60</f>
        <v>42579.3</v>
      </c>
      <c r="H48" s="35">
        <f>H49+H60</f>
        <v>42769</v>
      </c>
    </row>
    <row r="49" spans="2:8" s="18" customFormat="1" ht="45">
      <c r="B49" s="19" t="s">
        <v>57</v>
      </c>
      <c r="C49" s="19" t="s">
        <v>10</v>
      </c>
      <c r="D49" s="19" t="s">
        <v>117</v>
      </c>
      <c r="E49" s="19"/>
      <c r="F49" s="20" t="s">
        <v>46</v>
      </c>
      <c r="G49" s="35">
        <f>G50</f>
        <v>42430.3</v>
      </c>
      <c r="H49" s="35">
        <f>H50</f>
        <v>42620</v>
      </c>
    </row>
    <row r="50" spans="2:8" s="18" customFormat="1" ht="15">
      <c r="B50" s="19" t="s">
        <v>57</v>
      </c>
      <c r="C50" s="19" t="s">
        <v>10</v>
      </c>
      <c r="D50" s="19" t="s">
        <v>98</v>
      </c>
      <c r="E50" s="19"/>
      <c r="F50" s="20" t="s">
        <v>77</v>
      </c>
      <c r="G50" s="35">
        <f>G51+G54+G57</f>
        <v>42430.3</v>
      </c>
      <c r="H50" s="35">
        <f>H51+H54+H57</f>
        <v>42620</v>
      </c>
    </row>
    <row r="51" spans="2:8" s="18" customFormat="1" ht="86.45" customHeight="1">
      <c r="B51" s="19" t="s">
        <v>57</v>
      </c>
      <c r="C51" s="19" t="s">
        <v>10</v>
      </c>
      <c r="D51" s="19" t="s">
        <v>98</v>
      </c>
      <c r="E51" s="19" t="s">
        <v>28</v>
      </c>
      <c r="F51" s="20" t="s">
        <v>27</v>
      </c>
      <c r="G51" s="35">
        <f>SUM(G52:G53)</f>
        <v>35278.300000000003</v>
      </c>
      <c r="H51" s="35">
        <f>SUM(H52:H53)</f>
        <v>35278.300000000003</v>
      </c>
    </row>
    <row r="52" spans="2:8" s="18" customFormat="1" ht="35.25" customHeight="1">
      <c r="B52" s="19" t="s">
        <v>57</v>
      </c>
      <c r="C52" s="19" t="s">
        <v>10</v>
      </c>
      <c r="D52" s="19" t="s">
        <v>98</v>
      </c>
      <c r="E52" s="19" t="s">
        <v>22</v>
      </c>
      <c r="F52" s="20" t="s">
        <v>48</v>
      </c>
      <c r="G52" s="35">
        <v>27095.5</v>
      </c>
      <c r="H52" s="35">
        <v>27095.5</v>
      </c>
    </row>
    <row r="53" spans="2:8" s="18" customFormat="1" ht="75">
      <c r="B53" s="19" t="s">
        <v>57</v>
      </c>
      <c r="C53" s="19" t="s">
        <v>10</v>
      </c>
      <c r="D53" s="19" t="s">
        <v>98</v>
      </c>
      <c r="E53" s="19" t="s">
        <v>49</v>
      </c>
      <c r="F53" s="20" t="s">
        <v>50</v>
      </c>
      <c r="G53" s="35">
        <v>8182.8</v>
      </c>
      <c r="H53" s="35">
        <v>8182.8</v>
      </c>
    </row>
    <row r="54" spans="2:8" s="18" customFormat="1" ht="42.75" customHeight="1">
      <c r="B54" s="19" t="s">
        <v>57</v>
      </c>
      <c r="C54" s="19" t="s">
        <v>10</v>
      </c>
      <c r="D54" s="19" t="s">
        <v>98</v>
      </c>
      <c r="E54" s="19" t="s">
        <v>29</v>
      </c>
      <c r="F54" s="20" t="s">
        <v>44</v>
      </c>
      <c r="G54" s="35">
        <f>SUM(G55:G56)</f>
        <v>7120.8</v>
      </c>
      <c r="H54" s="35">
        <f>SUM(H55:H56)</f>
        <v>7310.5</v>
      </c>
    </row>
    <row r="55" spans="2:8" s="18" customFormat="1" ht="45">
      <c r="B55" s="19" t="s">
        <v>57</v>
      </c>
      <c r="C55" s="19" t="s">
        <v>10</v>
      </c>
      <c r="D55" s="19" t="s">
        <v>98</v>
      </c>
      <c r="E55" s="19" t="s">
        <v>25</v>
      </c>
      <c r="F55" s="20" t="s">
        <v>24</v>
      </c>
      <c r="G55" s="35">
        <v>1222</v>
      </c>
      <c r="H55" s="35">
        <v>1257</v>
      </c>
    </row>
    <row r="56" spans="2:8" s="18" customFormat="1" ht="15">
      <c r="B56" s="19" t="s">
        <v>57</v>
      </c>
      <c r="C56" s="19" t="s">
        <v>10</v>
      </c>
      <c r="D56" s="19" t="s">
        <v>98</v>
      </c>
      <c r="E56" s="19" t="s">
        <v>23</v>
      </c>
      <c r="F56" s="20" t="s">
        <v>99</v>
      </c>
      <c r="G56" s="35">
        <v>5898.8</v>
      </c>
      <c r="H56" s="35">
        <v>6053.5</v>
      </c>
    </row>
    <row r="57" spans="2:8" s="18" customFormat="1" ht="15">
      <c r="B57" s="19" t="s">
        <v>57</v>
      </c>
      <c r="C57" s="19" t="s">
        <v>10</v>
      </c>
      <c r="D57" s="19" t="s">
        <v>98</v>
      </c>
      <c r="E57" s="19" t="s">
        <v>31</v>
      </c>
      <c r="F57" s="20" t="s">
        <v>30</v>
      </c>
      <c r="G57" s="35">
        <f>SUM(G58:G59)</f>
        <v>31.2</v>
      </c>
      <c r="H57" s="35">
        <f>SUM(H58:H59)</f>
        <v>31.2</v>
      </c>
    </row>
    <row r="58" spans="2:8" s="18" customFormat="1" ht="15">
      <c r="B58" s="19" t="s">
        <v>57</v>
      </c>
      <c r="C58" s="19" t="s">
        <v>10</v>
      </c>
      <c r="D58" s="19" t="s">
        <v>98</v>
      </c>
      <c r="E58" s="19" t="s">
        <v>36</v>
      </c>
      <c r="F58" s="20" t="s">
        <v>37</v>
      </c>
      <c r="G58" s="35">
        <v>30.2</v>
      </c>
      <c r="H58" s="35">
        <v>30.2</v>
      </c>
    </row>
    <row r="59" spans="2:8" s="18" customFormat="1" ht="15">
      <c r="B59" s="19" t="s">
        <v>57</v>
      </c>
      <c r="C59" s="19" t="s">
        <v>10</v>
      </c>
      <c r="D59" s="19" t="s">
        <v>103</v>
      </c>
      <c r="E59" s="19" t="s">
        <v>38</v>
      </c>
      <c r="F59" s="20" t="s">
        <v>39</v>
      </c>
      <c r="G59" s="35">
        <v>1</v>
      </c>
      <c r="H59" s="35">
        <v>1</v>
      </c>
    </row>
    <row r="60" spans="2:8" s="18" customFormat="1" ht="15">
      <c r="B60" s="19" t="s">
        <v>57</v>
      </c>
      <c r="C60" s="19" t="s">
        <v>10</v>
      </c>
      <c r="D60" s="19" t="s">
        <v>84</v>
      </c>
      <c r="E60" s="19"/>
      <c r="F60" s="20" t="s">
        <v>71</v>
      </c>
      <c r="G60" s="35">
        <f t="shared" ref="G60:H62" si="2">G61</f>
        <v>149</v>
      </c>
      <c r="H60" s="35">
        <f t="shared" si="2"/>
        <v>149</v>
      </c>
    </row>
    <row r="61" spans="2:8" s="18" customFormat="1" ht="15">
      <c r="B61" s="19" t="s">
        <v>57</v>
      </c>
      <c r="C61" s="19" t="s">
        <v>10</v>
      </c>
      <c r="D61" s="19" t="s">
        <v>104</v>
      </c>
      <c r="E61" s="19"/>
      <c r="F61" s="20" t="s">
        <v>77</v>
      </c>
      <c r="G61" s="35">
        <f t="shared" si="2"/>
        <v>149</v>
      </c>
      <c r="H61" s="35">
        <f t="shared" si="2"/>
        <v>149</v>
      </c>
    </row>
    <row r="62" spans="2:8" s="18" customFormat="1" ht="42.75" customHeight="1">
      <c r="B62" s="19" t="s">
        <v>57</v>
      </c>
      <c r="C62" s="19" t="s">
        <v>10</v>
      </c>
      <c r="D62" s="19" t="s">
        <v>104</v>
      </c>
      <c r="E62" s="19" t="s">
        <v>29</v>
      </c>
      <c r="F62" s="20" t="s">
        <v>44</v>
      </c>
      <c r="G62" s="35">
        <f t="shared" si="2"/>
        <v>149</v>
      </c>
      <c r="H62" s="35">
        <f t="shared" si="2"/>
        <v>149</v>
      </c>
    </row>
    <row r="63" spans="2:8" s="18" customFormat="1" ht="15">
      <c r="B63" s="19" t="s">
        <v>57</v>
      </c>
      <c r="C63" s="19" t="s">
        <v>10</v>
      </c>
      <c r="D63" s="19" t="s">
        <v>104</v>
      </c>
      <c r="E63" s="19" t="s">
        <v>23</v>
      </c>
      <c r="F63" s="20" t="s">
        <v>105</v>
      </c>
      <c r="G63" s="35">
        <v>149</v>
      </c>
      <c r="H63" s="35">
        <v>149</v>
      </c>
    </row>
    <row r="64" spans="2:8" s="18" customFormat="1" ht="15">
      <c r="B64" s="19" t="s">
        <v>57</v>
      </c>
      <c r="C64" s="19" t="s">
        <v>12</v>
      </c>
      <c r="D64" s="19"/>
      <c r="E64" s="19"/>
      <c r="F64" s="20" t="s">
        <v>11</v>
      </c>
      <c r="G64" s="35">
        <f>G65+G84</f>
        <v>1227</v>
      </c>
      <c r="H64" s="35">
        <f>H65+H84</f>
        <v>1227</v>
      </c>
    </row>
    <row r="65" spans="2:8" s="18" customFormat="1" ht="45">
      <c r="B65" s="19" t="s">
        <v>57</v>
      </c>
      <c r="C65" s="19" t="s">
        <v>12</v>
      </c>
      <c r="D65" s="19" t="s">
        <v>116</v>
      </c>
      <c r="E65" s="19"/>
      <c r="F65" s="20" t="s">
        <v>139</v>
      </c>
      <c r="G65" s="35">
        <f>G66</f>
        <v>1222</v>
      </c>
      <c r="H65" s="35">
        <f>H66</f>
        <v>1222</v>
      </c>
    </row>
    <row r="66" spans="2:8" s="18" customFormat="1" ht="30">
      <c r="B66" s="19" t="s">
        <v>57</v>
      </c>
      <c r="C66" s="19" t="s">
        <v>12</v>
      </c>
      <c r="D66" s="19" t="s">
        <v>127</v>
      </c>
      <c r="E66" s="19"/>
      <c r="F66" s="20" t="s">
        <v>81</v>
      </c>
      <c r="G66" s="35">
        <f>G67+G73+G76+G81</f>
        <v>1222</v>
      </c>
      <c r="H66" s="35">
        <f>H67+H73+H76+H81</f>
        <v>1222</v>
      </c>
    </row>
    <row r="67" spans="2:8" s="18" customFormat="1" ht="45">
      <c r="B67" s="21" t="s">
        <v>57</v>
      </c>
      <c r="C67" s="21" t="s">
        <v>12</v>
      </c>
      <c r="D67" s="21" t="s">
        <v>132</v>
      </c>
      <c r="E67" s="21"/>
      <c r="F67" s="22" t="s">
        <v>133</v>
      </c>
      <c r="G67" s="34">
        <f>G68+G71</f>
        <v>843.5</v>
      </c>
      <c r="H67" s="34">
        <f>H68+H71</f>
        <v>843.5</v>
      </c>
    </row>
    <row r="68" spans="2:8" s="18" customFormat="1" ht="45">
      <c r="B68" s="21" t="s">
        <v>57</v>
      </c>
      <c r="C68" s="21" t="s">
        <v>12</v>
      </c>
      <c r="D68" s="21" t="s">
        <v>132</v>
      </c>
      <c r="E68" s="21" t="s">
        <v>29</v>
      </c>
      <c r="F68" s="22" t="s">
        <v>44</v>
      </c>
      <c r="G68" s="34">
        <f>G70+G69</f>
        <v>185</v>
      </c>
      <c r="H68" s="34">
        <f>H70+H69</f>
        <v>185</v>
      </c>
    </row>
    <row r="69" spans="2:8" s="18" customFormat="1" ht="45">
      <c r="B69" s="21" t="s">
        <v>57</v>
      </c>
      <c r="C69" s="21" t="s">
        <v>12</v>
      </c>
      <c r="D69" s="21" t="s">
        <v>132</v>
      </c>
      <c r="E69" s="21" t="s">
        <v>25</v>
      </c>
      <c r="F69" s="20" t="s">
        <v>24</v>
      </c>
      <c r="G69" s="34">
        <v>15</v>
      </c>
      <c r="H69" s="34">
        <v>15</v>
      </c>
    </row>
    <row r="70" spans="2:8" s="18" customFormat="1" ht="15">
      <c r="B70" s="21" t="s">
        <v>57</v>
      </c>
      <c r="C70" s="21" t="s">
        <v>12</v>
      </c>
      <c r="D70" s="21" t="s">
        <v>132</v>
      </c>
      <c r="E70" s="21" t="s">
        <v>23</v>
      </c>
      <c r="F70" s="22" t="s">
        <v>105</v>
      </c>
      <c r="G70" s="34">
        <v>170</v>
      </c>
      <c r="H70" s="34">
        <v>170</v>
      </c>
    </row>
    <row r="71" spans="2:8" s="18" customFormat="1" ht="30">
      <c r="B71" s="21" t="s">
        <v>57</v>
      </c>
      <c r="C71" s="21" t="s">
        <v>12</v>
      </c>
      <c r="D71" s="21" t="s">
        <v>132</v>
      </c>
      <c r="E71" s="21" t="s">
        <v>60</v>
      </c>
      <c r="F71" s="22" t="s">
        <v>62</v>
      </c>
      <c r="G71" s="34">
        <f>G72</f>
        <v>658.5</v>
      </c>
      <c r="H71" s="34">
        <f>H72</f>
        <v>658.5</v>
      </c>
    </row>
    <row r="72" spans="2:8" s="18" customFormat="1" ht="15">
      <c r="B72" s="21" t="s">
        <v>57</v>
      </c>
      <c r="C72" s="21" t="s">
        <v>12</v>
      </c>
      <c r="D72" s="21" t="s">
        <v>132</v>
      </c>
      <c r="E72" s="21" t="s">
        <v>130</v>
      </c>
      <c r="F72" s="22" t="s">
        <v>131</v>
      </c>
      <c r="G72" s="34">
        <v>658.5</v>
      </c>
      <c r="H72" s="34">
        <v>658.5</v>
      </c>
    </row>
    <row r="73" spans="2:8" s="18" customFormat="1" ht="30">
      <c r="B73" s="21" t="s">
        <v>57</v>
      </c>
      <c r="C73" s="21" t="s">
        <v>12</v>
      </c>
      <c r="D73" s="21" t="s">
        <v>134</v>
      </c>
      <c r="E73" s="21"/>
      <c r="F73" s="22" t="s">
        <v>135</v>
      </c>
      <c r="G73" s="34">
        <f>G74</f>
        <v>5</v>
      </c>
      <c r="H73" s="34">
        <f>H74</f>
        <v>5</v>
      </c>
    </row>
    <row r="74" spans="2:8" s="18" customFormat="1" ht="45">
      <c r="B74" s="21" t="s">
        <v>57</v>
      </c>
      <c r="C74" s="21" t="s">
        <v>12</v>
      </c>
      <c r="D74" s="21" t="s">
        <v>134</v>
      </c>
      <c r="E74" s="21" t="s">
        <v>29</v>
      </c>
      <c r="F74" s="22" t="s">
        <v>44</v>
      </c>
      <c r="G74" s="34">
        <f>G75</f>
        <v>5</v>
      </c>
      <c r="H74" s="34">
        <f>H75</f>
        <v>5</v>
      </c>
    </row>
    <row r="75" spans="2:8" s="18" customFormat="1" ht="15">
      <c r="B75" s="21" t="s">
        <v>57</v>
      </c>
      <c r="C75" s="21" t="s">
        <v>12</v>
      </c>
      <c r="D75" s="21" t="s">
        <v>134</v>
      </c>
      <c r="E75" s="21" t="s">
        <v>23</v>
      </c>
      <c r="F75" s="22" t="s">
        <v>105</v>
      </c>
      <c r="G75" s="34">
        <v>5</v>
      </c>
      <c r="H75" s="34">
        <v>5</v>
      </c>
    </row>
    <row r="76" spans="2:8" s="18" customFormat="1" ht="30">
      <c r="B76" s="21" t="s">
        <v>57</v>
      </c>
      <c r="C76" s="21" t="s">
        <v>12</v>
      </c>
      <c r="D76" s="21" t="s">
        <v>136</v>
      </c>
      <c r="E76" s="21"/>
      <c r="F76" s="22" t="s">
        <v>137</v>
      </c>
      <c r="G76" s="34">
        <f>G77+G79</f>
        <v>73.5</v>
      </c>
      <c r="H76" s="34">
        <f>H77+H79</f>
        <v>73.5</v>
      </c>
    </row>
    <row r="77" spans="2:8" s="18" customFormat="1" ht="42" customHeight="1">
      <c r="B77" s="21" t="s">
        <v>57</v>
      </c>
      <c r="C77" s="21" t="s">
        <v>12</v>
      </c>
      <c r="D77" s="21" t="s">
        <v>136</v>
      </c>
      <c r="E77" s="21" t="s">
        <v>29</v>
      </c>
      <c r="F77" s="22" t="s">
        <v>44</v>
      </c>
      <c r="G77" s="34">
        <f>G78</f>
        <v>3.5</v>
      </c>
      <c r="H77" s="34">
        <v>3.5</v>
      </c>
    </row>
    <row r="78" spans="2:8" s="18" customFormat="1" ht="15">
      <c r="B78" s="21" t="s">
        <v>57</v>
      </c>
      <c r="C78" s="21" t="s">
        <v>12</v>
      </c>
      <c r="D78" s="21" t="s">
        <v>136</v>
      </c>
      <c r="E78" s="21" t="s">
        <v>23</v>
      </c>
      <c r="F78" s="22" t="s">
        <v>105</v>
      </c>
      <c r="G78" s="34">
        <v>3.5</v>
      </c>
      <c r="H78" s="34">
        <v>3.5</v>
      </c>
    </row>
    <row r="79" spans="2:8" s="18" customFormat="1" ht="30">
      <c r="B79" s="21" t="s">
        <v>57</v>
      </c>
      <c r="C79" s="21" t="s">
        <v>12</v>
      </c>
      <c r="D79" s="21" t="s">
        <v>136</v>
      </c>
      <c r="E79" s="21" t="s">
        <v>60</v>
      </c>
      <c r="F79" s="22" t="s">
        <v>62</v>
      </c>
      <c r="G79" s="34">
        <f>G80</f>
        <v>70</v>
      </c>
      <c r="H79" s="34">
        <f>G80</f>
        <v>70</v>
      </c>
    </row>
    <row r="80" spans="2:8" s="18" customFormat="1" ht="15">
      <c r="B80" s="21" t="s">
        <v>57</v>
      </c>
      <c r="C80" s="21" t="s">
        <v>12</v>
      </c>
      <c r="D80" s="21" t="s">
        <v>136</v>
      </c>
      <c r="E80" s="21" t="s">
        <v>130</v>
      </c>
      <c r="F80" s="22" t="s">
        <v>131</v>
      </c>
      <c r="G80" s="34">
        <v>70</v>
      </c>
      <c r="H80" s="34">
        <v>70</v>
      </c>
    </row>
    <row r="81" spans="2:8" s="18" customFormat="1" ht="26.25" customHeight="1">
      <c r="B81" s="19" t="s">
        <v>57</v>
      </c>
      <c r="C81" s="19" t="s">
        <v>12</v>
      </c>
      <c r="D81" s="19" t="s">
        <v>106</v>
      </c>
      <c r="E81" s="19"/>
      <c r="F81" s="20" t="s">
        <v>13</v>
      </c>
      <c r="G81" s="35">
        <f>G82</f>
        <v>300</v>
      </c>
      <c r="H81" s="35">
        <f>H82</f>
        <v>300</v>
      </c>
    </row>
    <row r="82" spans="2:8" s="18" customFormat="1" ht="44.25" customHeight="1">
      <c r="B82" s="19" t="s">
        <v>57</v>
      </c>
      <c r="C82" s="19" t="s">
        <v>12</v>
      </c>
      <c r="D82" s="19" t="s">
        <v>106</v>
      </c>
      <c r="E82" s="19" t="s">
        <v>29</v>
      </c>
      <c r="F82" s="20" t="s">
        <v>44</v>
      </c>
      <c r="G82" s="35">
        <f>SUM(G83:G83)</f>
        <v>300</v>
      </c>
      <c r="H82" s="35">
        <f>SUM(H83:H83)</f>
        <v>300</v>
      </c>
    </row>
    <row r="83" spans="2:8" s="18" customFormat="1" ht="16.899999999999999" customHeight="1">
      <c r="B83" s="19" t="s">
        <v>57</v>
      </c>
      <c r="C83" s="19" t="s">
        <v>12</v>
      </c>
      <c r="D83" s="19" t="s">
        <v>106</v>
      </c>
      <c r="E83" s="19" t="s">
        <v>23</v>
      </c>
      <c r="F83" s="20" t="s">
        <v>105</v>
      </c>
      <c r="G83" s="35">
        <v>300</v>
      </c>
      <c r="H83" s="35">
        <v>300</v>
      </c>
    </row>
    <row r="84" spans="2:8" s="18" customFormat="1" ht="30.6" customHeight="1">
      <c r="B84" s="19" t="s">
        <v>57</v>
      </c>
      <c r="C84" s="19" t="s">
        <v>12</v>
      </c>
      <c r="D84" s="19" t="s">
        <v>118</v>
      </c>
      <c r="E84" s="19"/>
      <c r="F84" s="20" t="s">
        <v>83</v>
      </c>
      <c r="G84" s="35">
        <f t="shared" ref="G84:H87" si="3">G85</f>
        <v>5</v>
      </c>
      <c r="H84" s="35">
        <f t="shared" si="3"/>
        <v>5</v>
      </c>
    </row>
    <row r="85" spans="2:8" s="18" customFormat="1" ht="30">
      <c r="B85" s="19" t="s">
        <v>57</v>
      </c>
      <c r="C85" s="19" t="s">
        <v>12</v>
      </c>
      <c r="D85" s="19" t="s">
        <v>119</v>
      </c>
      <c r="E85" s="19"/>
      <c r="F85" s="20" t="s">
        <v>81</v>
      </c>
      <c r="G85" s="35">
        <f t="shared" si="3"/>
        <v>5</v>
      </c>
      <c r="H85" s="35">
        <f t="shared" si="3"/>
        <v>5</v>
      </c>
    </row>
    <row r="86" spans="2:8" s="18" customFormat="1" ht="28.5" customHeight="1">
      <c r="B86" s="19" t="s">
        <v>57</v>
      </c>
      <c r="C86" s="19" t="s">
        <v>12</v>
      </c>
      <c r="D86" s="19" t="s">
        <v>107</v>
      </c>
      <c r="E86" s="19"/>
      <c r="F86" s="20" t="s">
        <v>13</v>
      </c>
      <c r="G86" s="35">
        <f t="shared" si="3"/>
        <v>5</v>
      </c>
      <c r="H86" s="35">
        <f t="shared" si="3"/>
        <v>5</v>
      </c>
    </row>
    <row r="87" spans="2:8" s="18" customFormat="1" ht="15">
      <c r="B87" s="19" t="s">
        <v>57</v>
      </c>
      <c r="C87" s="19" t="s">
        <v>12</v>
      </c>
      <c r="D87" s="19" t="s">
        <v>108</v>
      </c>
      <c r="E87" s="19" t="s">
        <v>31</v>
      </c>
      <c r="F87" s="20" t="s">
        <v>30</v>
      </c>
      <c r="G87" s="35">
        <f t="shared" si="3"/>
        <v>5</v>
      </c>
      <c r="H87" s="35">
        <f t="shared" si="3"/>
        <v>5</v>
      </c>
    </row>
    <row r="88" spans="2:8" s="18" customFormat="1" ht="45">
      <c r="B88" s="23" t="s">
        <v>57</v>
      </c>
      <c r="C88" s="23" t="s">
        <v>12</v>
      </c>
      <c r="D88" s="23" t="s">
        <v>107</v>
      </c>
      <c r="E88" s="23" t="s">
        <v>67</v>
      </c>
      <c r="F88" s="20" t="s">
        <v>91</v>
      </c>
      <c r="G88" s="35">
        <v>5</v>
      </c>
      <c r="H88" s="35">
        <v>5</v>
      </c>
    </row>
    <row r="89" spans="2:8" s="18" customFormat="1" ht="31.5" customHeight="1">
      <c r="B89" s="19" t="s">
        <v>57</v>
      </c>
      <c r="C89" s="19" t="s">
        <v>40</v>
      </c>
      <c r="D89" s="19"/>
      <c r="E89" s="19"/>
      <c r="F89" s="20" t="s">
        <v>41</v>
      </c>
      <c r="G89" s="34">
        <f>G90</f>
        <v>88668.1</v>
      </c>
      <c r="H89" s="34">
        <f>H90</f>
        <v>66821.399999999994</v>
      </c>
    </row>
    <row r="90" spans="2:8" s="18" customFormat="1" ht="12" customHeight="1">
      <c r="B90" s="19" t="s">
        <v>57</v>
      </c>
      <c r="C90" s="19" t="s">
        <v>42</v>
      </c>
      <c r="D90" s="19"/>
      <c r="E90" s="19"/>
      <c r="F90" s="20" t="s">
        <v>43</v>
      </c>
      <c r="G90" s="34">
        <f>G91</f>
        <v>88668.1</v>
      </c>
      <c r="H90" s="34">
        <f>H91</f>
        <v>66821.399999999994</v>
      </c>
    </row>
    <row r="91" spans="2:8" s="18" customFormat="1" ht="45">
      <c r="B91" s="19" t="s">
        <v>57</v>
      </c>
      <c r="C91" s="19" t="s">
        <v>42</v>
      </c>
      <c r="D91" s="19" t="s">
        <v>116</v>
      </c>
      <c r="E91" s="19"/>
      <c r="F91" s="20" t="s">
        <v>139</v>
      </c>
      <c r="G91" s="34">
        <f t="shared" ref="G91:H94" si="4">G92</f>
        <v>88668.1</v>
      </c>
      <c r="H91" s="34">
        <f t="shared" si="4"/>
        <v>66821.399999999994</v>
      </c>
    </row>
    <row r="92" spans="2:8" s="18" customFormat="1" ht="30">
      <c r="B92" s="19" t="s">
        <v>57</v>
      </c>
      <c r="C92" s="19" t="s">
        <v>42</v>
      </c>
      <c r="D92" s="19" t="s">
        <v>126</v>
      </c>
      <c r="E92" s="19"/>
      <c r="F92" s="20" t="s">
        <v>51</v>
      </c>
      <c r="G92" s="34">
        <f t="shared" si="4"/>
        <v>88668.1</v>
      </c>
      <c r="H92" s="34">
        <f t="shared" si="4"/>
        <v>66821.399999999994</v>
      </c>
    </row>
    <row r="93" spans="2:8" s="18" customFormat="1" ht="30">
      <c r="B93" s="19" t="s">
        <v>57</v>
      </c>
      <c r="C93" s="19" t="s">
        <v>42</v>
      </c>
      <c r="D93" s="19" t="s">
        <v>109</v>
      </c>
      <c r="E93" s="19"/>
      <c r="F93" s="20" t="s">
        <v>52</v>
      </c>
      <c r="G93" s="34">
        <f t="shared" si="4"/>
        <v>88668.1</v>
      </c>
      <c r="H93" s="34">
        <f t="shared" si="4"/>
        <v>66821.399999999994</v>
      </c>
    </row>
    <row r="94" spans="2:8" s="18" customFormat="1" ht="45">
      <c r="B94" s="19" t="s">
        <v>57</v>
      </c>
      <c r="C94" s="19" t="s">
        <v>42</v>
      </c>
      <c r="D94" s="19" t="s">
        <v>109</v>
      </c>
      <c r="E94" s="19" t="s">
        <v>29</v>
      </c>
      <c r="F94" s="20" t="s">
        <v>44</v>
      </c>
      <c r="G94" s="34">
        <f>G95+G96</f>
        <v>88668.1</v>
      </c>
      <c r="H94" s="34">
        <f t="shared" si="4"/>
        <v>66821.399999999994</v>
      </c>
    </row>
    <row r="95" spans="2:8" s="18" customFormat="1" ht="15">
      <c r="B95" s="19" t="s">
        <v>57</v>
      </c>
      <c r="C95" s="19" t="s">
        <v>42</v>
      </c>
      <c r="D95" s="19" t="s">
        <v>109</v>
      </c>
      <c r="E95" s="19" t="s">
        <v>23</v>
      </c>
      <c r="F95" s="20" t="s">
        <v>105</v>
      </c>
      <c r="G95" s="34">
        <f>68668.1-600</f>
        <v>68068.100000000006</v>
      </c>
      <c r="H95" s="34">
        <v>66821.399999999994</v>
      </c>
    </row>
    <row r="96" spans="2:8" s="18" customFormat="1" ht="56.25" customHeight="1">
      <c r="B96" s="19" t="s">
        <v>57</v>
      </c>
      <c r="C96" s="19" t="s">
        <v>42</v>
      </c>
      <c r="D96" s="19" t="s">
        <v>145</v>
      </c>
      <c r="E96" s="19"/>
      <c r="F96" s="20" t="s">
        <v>150</v>
      </c>
      <c r="G96" s="34">
        <f>G97</f>
        <v>20600</v>
      </c>
      <c r="H96" s="34"/>
    </row>
    <row r="97" spans="2:8" s="18" customFormat="1" ht="28.5" customHeight="1">
      <c r="B97" s="19" t="s">
        <v>57</v>
      </c>
      <c r="C97" s="19" t="s">
        <v>42</v>
      </c>
      <c r="D97" s="19" t="s">
        <v>151</v>
      </c>
      <c r="E97" s="19"/>
      <c r="F97" s="20" t="s">
        <v>152</v>
      </c>
      <c r="G97" s="34">
        <f>G99</f>
        <v>20600</v>
      </c>
      <c r="H97" s="34"/>
    </row>
    <row r="98" spans="2:8" s="18" customFormat="1" ht="45" customHeight="1">
      <c r="B98" s="19" t="s">
        <v>57</v>
      </c>
      <c r="C98" s="19" t="s">
        <v>42</v>
      </c>
      <c r="D98" s="19" t="s">
        <v>146</v>
      </c>
      <c r="E98" s="19"/>
      <c r="F98" s="20" t="s">
        <v>153</v>
      </c>
      <c r="G98" s="34">
        <f>G99</f>
        <v>20600</v>
      </c>
      <c r="H98" s="34"/>
    </row>
    <row r="99" spans="2:8" s="18" customFormat="1" ht="44.45" customHeight="1">
      <c r="B99" s="19" t="s">
        <v>57</v>
      </c>
      <c r="C99" s="19" t="s">
        <v>42</v>
      </c>
      <c r="D99" s="19" t="s">
        <v>146</v>
      </c>
      <c r="E99" s="19" t="s">
        <v>29</v>
      </c>
      <c r="F99" s="20" t="s">
        <v>44</v>
      </c>
      <c r="G99" s="34">
        <f>G100</f>
        <v>20600</v>
      </c>
      <c r="H99" s="34"/>
    </row>
    <row r="100" spans="2:8" s="18" customFormat="1" ht="45.6" customHeight="1">
      <c r="B100" s="19" t="s">
        <v>57</v>
      </c>
      <c r="C100" s="19" t="s">
        <v>42</v>
      </c>
      <c r="D100" s="19" t="s">
        <v>146</v>
      </c>
      <c r="E100" s="19" t="s">
        <v>147</v>
      </c>
      <c r="F100" s="20" t="s">
        <v>148</v>
      </c>
      <c r="G100" s="34">
        <f>G101</f>
        <v>20600</v>
      </c>
      <c r="H100" s="34"/>
    </row>
    <row r="101" spans="2:8" s="18" customFormat="1" ht="16.5" customHeight="1">
      <c r="B101" s="19" t="s">
        <v>57</v>
      </c>
      <c r="C101" s="19" t="s">
        <v>42</v>
      </c>
      <c r="D101" s="19" t="s">
        <v>146</v>
      </c>
      <c r="E101" s="19" t="s">
        <v>23</v>
      </c>
      <c r="F101" s="20" t="s">
        <v>99</v>
      </c>
      <c r="G101" s="34">
        <v>20600</v>
      </c>
      <c r="H101" s="34"/>
    </row>
    <row r="102" spans="2:8" s="18" customFormat="1" ht="15">
      <c r="B102" s="19" t="s">
        <v>57</v>
      </c>
      <c r="C102" s="19" t="s">
        <v>15</v>
      </c>
      <c r="D102" s="19"/>
      <c r="E102" s="19"/>
      <c r="F102" s="20" t="s">
        <v>14</v>
      </c>
      <c r="G102" s="35">
        <f>G103</f>
        <v>300</v>
      </c>
      <c r="H102" s="35">
        <f>H103</f>
        <v>300</v>
      </c>
    </row>
    <row r="103" spans="2:8" s="18" customFormat="1" ht="15">
      <c r="B103" s="19" t="s">
        <v>57</v>
      </c>
      <c r="C103" s="19" t="s">
        <v>16</v>
      </c>
      <c r="D103" s="19"/>
      <c r="E103" s="19"/>
      <c r="F103" s="20" t="s">
        <v>90</v>
      </c>
      <c r="G103" s="35">
        <f>G104</f>
        <v>300</v>
      </c>
      <c r="H103" s="35">
        <f>H104</f>
        <v>300</v>
      </c>
    </row>
    <row r="104" spans="2:8" s="18" customFormat="1" ht="45">
      <c r="B104" s="19" t="s">
        <v>57</v>
      </c>
      <c r="C104" s="19" t="s">
        <v>16</v>
      </c>
      <c r="D104" s="19" t="s">
        <v>116</v>
      </c>
      <c r="E104" s="19"/>
      <c r="F104" s="20" t="s">
        <v>139</v>
      </c>
      <c r="G104" s="35">
        <f>G105+G109</f>
        <v>300</v>
      </c>
      <c r="H104" s="35">
        <f>H105+H109</f>
        <v>300</v>
      </c>
    </row>
    <row r="105" spans="2:8" s="18" customFormat="1" ht="30">
      <c r="B105" s="19" t="s">
        <v>57</v>
      </c>
      <c r="C105" s="19" t="s">
        <v>16</v>
      </c>
      <c r="D105" s="19" t="s">
        <v>120</v>
      </c>
      <c r="E105" s="19"/>
      <c r="F105" s="20" t="s">
        <v>69</v>
      </c>
      <c r="G105" s="35">
        <f t="shared" ref="G105:H107" si="5">G106</f>
        <v>150</v>
      </c>
      <c r="H105" s="35">
        <f t="shared" si="5"/>
        <v>150</v>
      </c>
    </row>
    <row r="106" spans="2:8" s="18" customFormat="1" ht="27.75" customHeight="1">
      <c r="B106" s="19" t="s">
        <v>57</v>
      </c>
      <c r="C106" s="19" t="s">
        <v>16</v>
      </c>
      <c r="D106" s="19" t="s">
        <v>110</v>
      </c>
      <c r="E106" s="19"/>
      <c r="F106" s="20" t="s">
        <v>82</v>
      </c>
      <c r="G106" s="35">
        <f t="shared" si="5"/>
        <v>150</v>
      </c>
      <c r="H106" s="35">
        <f t="shared" si="5"/>
        <v>150</v>
      </c>
    </row>
    <row r="107" spans="2:8" s="18" customFormat="1" ht="45">
      <c r="B107" s="19" t="s">
        <v>57</v>
      </c>
      <c r="C107" s="19" t="s">
        <v>16</v>
      </c>
      <c r="D107" s="19" t="s">
        <v>110</v>
      </c>
      <c r="E107" s="19" t="s">
        <v>29</v>
      </c>
      <c r="F107" s="20" t="s">
        <v>44</v>
      </c>
      <c r="G107" s="35">
        <f t="shared" si="5"/>
        <v>150</v>
      </c>
      <c r="H107" s="35">
        <f t="shared" si="5"/>
        <v>150</v>
      </c>
    </row>
    <row r="108" spans="2:8" s="18" customFormat="1" ht="15">
      <c r="B108" s="19" t="s">
        <v>57</v>
      </c>
      <c r="C108" s="19" t="s">
        <v>16</v>
      </c>
      <c r="D108" s="19" t="s">
        <v>110</v>
      </c>
      <c r="E108" s="19" t="s">
        <v>23</v>
      </c>
      <c r="F108" s="20" t="s">
        <v>99</v>
      </c>
      <c r="G108" s="35">
        <v>150</v>
      </c>
      <c r="H108" s="35">
        <v>150</v>
      </c>
    </row>
    <row r="109" spans="2:8" s="18" customFormat="1" ht="30.6" customHeight="1">
      <c r="B109" s="19" t="s">
        <v>57</v>
      </c>
      <c r="C109" s="19" t="s">
        <v>16</v>
      </c>
      <c r="D109" s="19" t="s">
        <v>121</v>
      </c>
      <c r="E109" s="19"/>
      <c r="F109" s="20" t="s">
        <v>70</v>
      </c>
      <c r="G109" s="35">
        <f t="shared" ref="G109:H111" si="6">G110</f>
        <v>150</v>
      </c>
      <c r="H109" s="35">
        <f t="shared" si="6"/>
        <v>150</v>
      </c>
    </row>
    <row r="110" spans="2:8" s="18" customFormat="1" ht="30">
      <c r="B110" s="19" t="s">
        <v>57</v>
      </c>
      <c r="C110" s="19" t="s">
        <v>16</v>
      </c>
      <c r="D110" s="19" t="s">
        <v>111</v>
      </c>
      <c r="E110" s="19"/>
      <c r="F110" s="20" t="s">
        <v>82</v>
      </c>
      <c r="G110" s="35">
        <f t="shared" si="6"/>
        <v>150</v>
      </c>
      <c r="H110" s="35">
        <f t="shared" si="6"/>
        <v>150</v>
      </c>
    </row>
    <row r="111" spans="2:8" s="18" customFormat="1" ht="45">
      <c r="B111" s="19" t="s">
        <v>57</v>
      </c>
      <c r="C111" s="19" t="s">
        <v>16</v>
      </c>
      <c r="D111" s="19" t="s">
        <v>111</v>
      </c>
      <c r="E111" s="19" t="s">
        <v>29</v>
      </c>
      <c r="F111" s="20" t="s">
        <v>44</v>
      </c>
      <c r="G111" s="35">
        <f t="shared" si="6"/>
        <v>150</v>
      </c>
      <c r="H111" s="35">
        <f t="shared" si="6"/>
        <v>150</v>
      </c>
    </row>
    <row r="112" spans="2:8" s="18" customFormat="1" ht="15">
      <c r="B112" s="19" t="s">
        <v>57</v>
      </c>
      <c r="C112" s="19" t="s">
        <v>16</v>
      </c>
      <c r="D112" s="19" t="s">
        <v>111</v>
      </c>
      <c r="E112" s="19" t="s">
        <v>23</v>
      </c>
      <c r="F112" s="20" t="s">
        <v>99</v>
      </c>
      <c r="G112" s="35">
        <v>150</v>
      </c>
      <c r="H112" s="35">
        <v>150</v>
      </c>
    </row>
    <row r="113" spans="2:8" s="18" customFormat="1" ht="15">
      <c r="B113" s="19" t="s">
        <v>57</v>
      </c>
      <c r="C113" s="19" t="s">
        <v>17</v>
      </c>
      <c r="D113" s="19"/>
      <c r="E113" s="19"/>
      <c r="F113" s="20" t="s">
        <v>26</v>
      </c>
      <c r="G113" s="35">
        <f t="shared" ref="G113:H118" si="7">G114</f>
        <v>2000</v>
      </c>
      <c r="H113" s="35">
        <f t="shared" si="7"/>
        <v>2000</v>
      </c>
    </row>
    <row r="114" spans="2:8" s="18" customFormat="1" ht="15">
      <c r="B114" s="19" t="s">
        <v>57</v>
      </c>
      <c r="C114" s="19" t="s">
        <v>19</v>
      </c>
      <c r="D114" s="19"/>
      <c r="E114" s="19"/>
      <c r="F114" s="20" t="s">
        <v>18</v>
      </c>
      <c r="G114" s="35">
        <f t="shared" si="7"/>
        <v>2000</v>
      </c>
      <c r="H114" s="35">
        <f t="shared" si="7"/>
        <v>2000</v>
      </c>
    </row>
    <row r="115" spans="2:8" s="18" customFormat="1" ht="43.9" customHeight="1">
      <c r="B115" s="19" t="s">
        <v>57</v>
      </c>
      <c r="C115" s="19" t="s">
        <v>19</v>
      </c>
      <c r="D115" s="19" t="s">
        <v>116</v>
      </c>
      <c r="E115" s="19"/>
      <c r="F115" s="20" t="s">
        <v>139</v>
      </c>
      <c r="G115" s="35">
        <f t="shared" si="7"/>
        <v>2000</v>
      </c>
      <c r="H115" s="35">
        <f t="shared" si="7"/>
        <v>2000</v>
      </c>
    </row>
    <row r="116" spans="2:8" s="18" customFormat="1" ht="27.75" customHeight="1">
      <c r="B116" s="19" t="s">
        <v>57</v>
      </c>
      <c r="C116" s="19" t="s">
        <v>19</v>
      </c>
      <c r="D116" s="19" t="s">
        <v>122</v>
      </c>
      <c r="E116" s="19"/>
      <c r="F116" s="20" t="s">
        <v>53</v>
      </c>
      <c r="G116" s="35">
        <f t="shared" si="7"/>
        <v>2000</v>
      </c>
      <c r="H116" s="35">
        <f t="shared" si="7"/>
        <v>2000</v>
      </c>
    </row>
    <row r="117" spans="2:8" s="18" customFormat="1" ht="15">
      <c r="B117" s="19" t="s">
        <v>57</v>
      </c>
      <c r="C117" s="19" t="s">
        <v>19</v>
      </c>
      <c r="D117" s="19" t="s">
        <v>112</v>
      </c>
      <c r="E117" s="19"/>
      <c r="F117" s="20" t="s">
        <v>74</v>
      </c>
      <c r="G117" s="35">
        <f t="shared" si="7"/>
        <v>2000</v>
      </c>
      <c r="H117" s="35">
        <f t="shared" si="7"/>
        <v>2000</v>
      </c>
    </row>
    <row r="118" spans="2:8" s="18" customFormat="1" ht="45">
      <c r="B118" s="19" t="s">
        <v>57</v>
      </c>
      <c r="C118" s="19" t="s">
        <v>19</v>
      </c>
      <c r="D118" s="19" t="s">
        <v>112</v>
      </c>
      <c r="E118" s="19" t="s">
        <v>29</v>
      </c>
      <c r="F118" s="20" t="s">
        <v>44</v>
      </c>
      <c r="G118" s="35">
        <f t="shared" si="7"/>
        <v>2000</v>
      </c>
      <c r="H118" s="35">
        <f t="shared" si="7"/>
        <v>2000</v>
      </c>
    </row>
    <row r="119" spans="2:8" s="18" customFormat="1" ht="15">
      <c r="B119" s="19" t="s">
        <v>57</v>
      </c>
      <c r="C119" s="19" t="s">
        <v>19</v>
      </c>
      <c r="D119" s="19" t="s">
        <v>112</v>
      </c>
      <c r="E119" s="19" t="s">
        <v>23</v>
      </c>
      <c r="F119" s="20" t="s">
        <v>105</v>
      </c>
      <c r="G119" s="35">
        <v>2000</v>
      </c>
      <c r="H119" s="35">
        <v>2000</v>
      </c>
    </row>
    <row r="120" spans="2:8" s="18" customFormat="1" ht="15">
      <c r="B120" s="19" t="s">
        <v>57</v>
      </c>
      <c r="C120" s="19" t="s">
        <v>58</v>
      </c>
      <c r="D120" s="19"/>
      <c r="E120" s="19"/>
      <c r="F120" s="20" t="s">
        <v>55</v>
      </c>
      <c r="G120" s="35">
        <f t="shared" ref="G120:H125" si="8">G121</f>
        <v>312</v>
      </c>
      <c r="H120" s="35">
        <f t="shared" si="8"/>
        <v>312</v>
      </c>
    </row>
    <row r="121" spans="2:8" s="18" customFormat="1" ht="15">
      <c r="B121" s="19" t="s">
        <v>57</v>
      </c>
      <c r="C121" s="19" t="s">
        <v>59</v>
      </c>
      <c r="D121" s="19"/>
      <c r="E121" s="19"/>
      <c r="F121" s="20" t="s">
        <v>56</v>
      </c>
      <c r="G121" s="35">
        <f t="shared" si="8"/>
        <v>312</v>
      </c>
      <c r="H121" s="35">
        <f t="shared" si="8"/>
        <v>312</v>
      </c>
    </row>
    <row r="122" spans="2:8" s="18" customFormat="1" ht="30">
      <c r="B122" s="19" t="s">
        <v>57</v>
      </c>
      <c r="C122" s="19" t="s">
        <v>59</v>
      </c>
      <c r="D122" s="19" t="s">
        <v>118</v>
      </c>
      <c r="E122" s="19"/>
      <c r="F122" s="20" t="s">
        <v>83</v>
      </c>
      <c r="G122" s="35">
        <f t="shared" si="8"/>
        <v>312</v>
      </c>
      <c r="H122" s="35">
        <f t="shared" si="8"/>
        <v>312</v>
      </c>
    </row>
    <row r="123" spans="2:8" s="18" customFormat="1" ht="30">
      <c r="B123" s="19" t="s">
        <v>57</v>
      </c>
      <c r="C123" s="19" t="s">
        <v>59</v>
      </c>
      <c r="D123" s="19" t="s">
        <v>123</v>
      </c>
      <c r="E123" s="19"/>
      <c r="F123" s="20" t="s">
        <v>78</v>
      </c>
      <c r="G123" s="35">
        <f t="shared" si="8"/>
        <v>312</v>
      </c>
      <c r="H123" s="35">
        <f t="shared" si="8"/>
        <v>312</v>
      </c>
    </row>
    <row r="124" spans="2:8" s="18" customFormat="1" ht="30">
      <c r="B124" s="19" t="s">
        <v>57</v>
      </c>
      <c r="C124" s="19" t="s">
        <v>59</v>
      </c>
      <c r="D124" s="19" t="s">
        <v>113</v>
      </c>
      <c r="E124" s="19"/>
      <c r="F124" s="20" t="s">
        <v>79</v>
      </c>
      <c r="G124" s="35">
        <f t="shared" si="8"/>
        <v>312</v>
      </c>
      <c r="H124" s="35">
        <f t="shared" si="8"/>
        <v>312</v>
      </c>
    </row>
    <row r="125" spans="2:8" s="18" customFormat="1" ht="30">
      <c r="B125" s="19" t="s">
        <v>57</v>
      </c>
      <c r="C125" s="19" t="s">
        <v>59</v>
      </c>
      <c r="D125" s="19" t="s">
        <v>113</v>
      </c>
      <c r="E125" s="19" t="s">
        <v>60</v>
      </c>
      <c r="F125" s="20" t="s">
        <v>62</v>
      </c>
      <c r="G125" s="35">
        <f t="shared" si="8"/>
        <v>312</v>
      </c>
      <c r="H125" s="35">
        <f t="shared" si="8"/>
        <v>312</v>
      </c>
    </row>
    <row r="126" spans="2:8" s="18" customFormat="1" ht="30">
      <c r="B126" s="19" t="s">
        <v>57</v>
      </c>
      <c r="C126" s="19" t="s">
        <v>59</v>
      </c>
      <c r="D126" s="19" t="s">
        <v>113</v>
      </c>
      <c r="E126" s="19" t="s">
        <v>61</v>
      </c>
      <c r="F126" s="20" t="s">
        <v>64</v>
      </c>
      <c r="G126" s="35">
        <v>312</v>
      </c>
      <c r="H126" s="35">
        <v>312</v>
      </c>
    </row>
    <row r="127" spans="2:8" s="18" customFormat="1" ht="13.5" customHeight="1">
      <c r="B127" s="19" t="s">
        <v>57</v>
      </c>
      <c r="C127" s="19" t="s">
        <v>80</v>
      </c>
      <c r="D127" s="19"/>
      <c r="E127" s="19"/>
      <c r="F127" s="20" t="s">
        <v>155</v>
      </c>
      <c r="G127" s="35">
        <f t="shared" ref="G127:H130" si="9">G128</f>
        <v>700</v>
      </c>
      <c r="H127" s="35">
        <f t="shared" si="9"/>
        <v>700</v>
      </c>
    </row>
    <row r="128" spans="2:8" s="18" customFormat="1" ht="14.25" customHeight="1">
      <c r="B128" s="19" t="s">
        <v>57</v>
      </c>
      <c r="C128" s="19" t="s">
        <v>20</v>
      </c>
      <c r="D128" s="19"/>
      <c r="E128" s="19"/>
      <c r="F128" s="20" t="s">
        <v>35</v>
      </c>
      <c r="G128" s="35">
        <f t="shared" si="9"/>
        <v>700</v>
      </c>
      <c r="H128" s="35">
        <f t="shared" si="9"/>
        <v>700</v>
      </c>
    </row>
    <row r="129" spans="2:8" s="18" customFormat="1" ht="45">
      <c r="B129" s="19" t="s">
        <v>57</v>
      </c>
      <c r="C129" s="19" t="s">
        <v>20</v>
      </c>
      <c r="D129" s="19" t="s">
        <v>116</v>
      </c>
      <c r="E129" s="19"/>
      <c r="F129" s="20" t="s">
        <v>139</v>
      </c>
      <c r="G129" s="35">
        <f t="shared" si="9"/>
        <v>700</v>
      </c>
      <c r="H129" s="35">
        <f t="shared" si="9"/>
        <v>700</v>
      </c>
    </row>
    <row r="130" spans="2:8" s="18" customFormat="1" ht="30">
      <c r="B130" s="19" t="s">
        <v>57</v>
      </c>
      <c r="C130" s="19" t="s">
        <v>20</v>
      </c>
      <c r="D130" s="19" t="s">
        <v>124</v>
      </c>
      <c r="E130" s="19"/>
      <c r="F130" s="20" t="s">
        <v>54</v>
      </c>
      <c r="G130" s="35">
        <f t="shared" si="9"/>
        <v>700</v>
      </c>
      <c r="H130" s="35">
        <f t="shared" si="9"/>
        <v>700</v>
      </c>
    </row>
    <row r="131" spans="2:8" s="18" customFormat="1" ht="15">
      <c r="B131" s="19" t="s">
        <v>57</v>
      </c>
      <c r="C131" s="19" t="s">
        <v>20</v>
      </c>
      <c r="D131" s="19" t="s">
        <v>114</v>
      </c>
      <c r="E131" s="19"/>
      <c r="F131" s="20" t="s">
        <v>156</v>
      </c>
      <c r="G131" s="35">
        <f>G132+G134</f>
        <v>700</v>
      </c>
      <c r="H131" s="35">
        <f>H132+H134</f>
        <v>700</v>
      </c>
    </row>
    <row r="132" spans="2:8" s="18" customFormat="1" ht="91.5" customHeight="1">
      <c r="B132" s="21" t="s">
        <v>57</v>
      </c>
      <c r="C132" s="21" t="s">
        <v>20</v>
      </c>
      <c r="D132" s="21" t="s">
        <v>114</v>
      </c>
      <c r="E132" s="21" t="s">
        <v>28</v>
      </c>
      <c r="F132" s="24" t="s">
        <v>27</v>
      </c>
      <c r="G132" s="34">
        <f>G133</f>
        <v>100</v>
      </c>
      <c r="H132" s="34">
        <f>H133</f>
        <v>100</v>
      </c>
    </row>
    <row r="133" spans="2:8" s="18" customFormat="1" ht="73.900000000000006" customHeight="1">
      <c r="B133" s="21" t="s">
        <v>57</v>
      </c>
      <c r="C133" s="21" t="s">
        <v>20</v>
      </c>
      <c r="D133" s="21" t="s">
        <v>114</v>
      </c>
      <c r="E133" s="21" t="s">
        <v>66</v>
      </c>
      <c r="F133" s="22" t="s">
        <v>115</v>
      </c>
      <c r="G133" s="34">
        <v>100</v>
      </c>
      <c r="H133" s="34">
        <v>100</v>
      </c>
    </row>
    <row r="134" spans="2:8" s="18" customFormat="1" ht="43.15" customHeight="1">
      <c r="B134" s="21" t="s">
        <v>57</v>
      </c>
      <c r="C134" s="21" t="s">
        <v>20</v>
      </c>
      <c r="D134" s="21" t="s">
        <v>114</v>
      </c>
      <c r="E134" s="21" t="s">
        <v>29</v>
      </c>
      <c r="F134" s="20" t="s">
        <v>44</v>
      </c>
      <c r="G134" s="34">
        <f>G135</f>
        <v>600</v>
      </c>
      <c r="H134" s="34">
        <f>H135</f>
        <v>600</v>
      </c>
    </row>
    <row r="135" spans="2:8" s="18" customFormat="1" ht="19.5" customHeight="1">
      <c r="B135" s="21" t="s">
        <v>57</v>
      </c>
      <c r="C135" s="21" t="s">
        <v>20</v>
      </c>
      <c r="D135" s="21" t="s">
        <v>114</v>
      </c>
      <c r="E135" s="21" t="s">
        <v>23</v>
      </c>
      <c r="F135" s="22" t="s">
        <v>105</v>
      </c>
      <c r="G135" s="34">
        <v>600</v>
      </c>
      <c r="H135" s="34">
        <v>600</v>
      </c>
    </row>
    <row r="136" spans="2:8" s="25" customFormat="1" ht="21" customHeight="1">
      <c r="B136" s="26"/>
      <c r="C136" s="26"/>
      <c r="D136" s="26"/>
      <c r="E136" s="26"/>
      <c r="F136" s="27" t="s">
        <v>21</v>
      </c>
      <c r="G136" s="36">
        <f>G16+G38</f>
        <v>143728.1</v>
      </c>
      <c r="H136" s="36">
        <f>H16+H38</f>
        <v>122075.59999999999</v>
      </c>
    </row>
    <row r="137" spans="2:8" s="18" customFormat="1" ht="12.75">
      <c r="B137" s="10"/>
      <c r="C137" s="10"/>
      <c r="D137" s="10"/>
      <c r="E137" s="10"/>
      <c r="F137" s="28"/>
      <c r="G137" s="29"/>
    </row>
    <row r="138" spans="2:8" ht="33" customHeight="1"/>
    <row r="139" spans="2:8" s="7" customFormat="1" ht="16.5">
      <c r="B139" s="30" t="s">
        <v>94</v>
      </c>
      <c r="C139" s="30"/>
      <c r="D139" s="31"/>
      <c r="E139" s="30"/>
      <c r="F139" s="42" t="s">
        <v>129</v>
      </c>
      <c r="G139" s="42"/>
      <c r="H139" s="42"/>
    </row>
    <row r="141" spans="2:8">
      <c r="B141"/>
      <c r="C141"/>
      <c r="D141"/>
      <c r="E141"/>
      <c r="F141"/>
      <c r="G141"/>
    </row>
    <row r="142" spans="2:8">
      <c r="B142"/>
      <c r="C142"/>
      <c r="D142"/>
      <c r="E142"/>
      <c r="F142"/>
      <c r="G142"/>
    </row>
    <row r="143" spans="2:8">
      <c r="B143"/>
      <c r="C143"/>
      <c r="D143"/>
      <c r="E143"/>
      <c r="F143"/>
      <c r="G143"/>
    </row>
    <row r="144" spans="2:8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 s="10"/>
      <c r="C158"/>
      <c r="D158"/>
      <c r="E158"/>
      <c r="F158"/>
      <c r="G158"/>
    </row>
    <row r="159" spans="2:7">
      <c r="B159" s="10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7" spans="2:7" s="7" customFormat="1">
      <c r="B187" s="3"/>
      <c r="C187" s="3"/>
      <c r="D187" s="3"/>
      <c r="E187" s="3"/>
      <c r="F187" s="4"/>
      <c r="G187" s="5"/>
    </row>
  </sheetData>
  <mergeCells count="7">
    <mergeCell ref="B13:G13"/>
    <mergeCell ref="F139:H139"/>
    <mergeCell ref="F1:H1"/>
    <mergeCell ref="F2:H2"/>
    <mergeCell ref="F3:H3"/>
    <mergeCell ref="F4:H4"/>
    <mergeCell ref="B12:H12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&amp;Lот 29.09.2020 № 11/1 &amp;RSR2s11r01p10</oddFooter>
    <firstFooter>&amp;Lот 29.09.2020 № 11/1 &amp;RSR2s11r01p10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2020-09-06T11:34:09Z</cp:lastPrinted>
  <dcterms:created xsi:type="dcterms:W3CDTF">2010-11-03T06:40:12Z</dcterms:created>
  <dcterms:modified xsi:type="dcterms:W3CDTF">2020-09-30T08:45:21Z</dcterms:modified>
</cp:coreProperties>
</file>