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15" windowWidth="2430" windowHeight="1830"/>
  </bookViews>
  <sheets>
    <sheet name="Лист1" sheetId="2" r:id="rId1"/>
  </sheets>
  <definedNames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</definedNames>
  <calcPr calcId="125725"/>
</workbook>
</file>

<file path=xl/calcChain.xml><?xml version="1.0" encoding="utf-8"?>
<calcChain xmlns="http://schemas.openxmlformats.org/spreadsheetml/2006/main">
  <c r="H63" i="2"/>
  <c r="H62" s="1"/>
  <c r="G63"/>
  <c r="G62" s="1"/>
  <c r="H60"/>
  <c r="H59"/>
  <c r="G59"/>
  <c r="G60"/>
  <c r="H57"/>
  <c r="H56"/>
  <c r="G56"/>
  <c r="G57"/>
  <c r="H86"/>
  <c r="H85" s="1"/>
  <c r="H84" s="1"/>
  <c r="H83" s="1"/>
  <c r="G86"/>
  <c r="H79"/>
  <c r="H78" s="1"/>
  <c r="H77" s="1"/>
  <c r="H76" s="1"/>
  <c r="H75" s="1"/>
  <c r="H74" s="1"/>
  <c r="G79"/>
  <c r="G78" s="1"/>
  <c r="G77" s="1"/>
  <c r="G76" s="1"/>
  <c r="H136"/>
  <c r="G136"/>
  <c r="H142"/>
  <c r="H141"/>
  <c r="H140"/>
  <c r="H139" s="1"/>
  <c r="G142"/>
  <c r="G141"/>
  <c r="G140"/>
  <c r="G139" s="1"/>
  <c r="H133"/>
  <c r="G133"/>
  <c r="G132" s="1"/>
  <c r="H128"/>
  <c r="H127"/>
  <c r="G128"/>
  <c r="G127" s="1"/>
  <c r="G126" s="1"/>
  <c r="G125" s="1"/>
  <c r="G124" s="1"/>
  <c r="G123" s="1"/>
  <c r="G122" s="1"/>
  <c r="H31"/>
  <c r="G31"/>
  <c r="H36"/>
  <c r="H35" s="1"/>
  <c r="H34" s="1"/>
  <c r="G36"/>
  <c r="G35"/>
  <c r="G34" s="1"/>
  <c r="H42"/>
  <c r="G42"/>
  <c r="H46"/>
  <c r="H41" s="1"/>
  <c r="G46"/>
  <c r="G41"/>
  <c r="H48"/>
  <c r="H49"/>
  <c r="G49"/>
  <c r="G48"/>
  <c r="H52"/>
  <c r="H51" s="1"/>
  <c r="G52"/>
  <c r="G51" s="1"/>
  <c r="H54"/>
  <c r="G54"/>
  <c r="H67"/>
  <c r="H66" s="1"/>
  <c r="G67"/>
  <c r="G66"/>
  <c r="H72"/>
  <c r="H71" s="1"/>
  <c r="H70" s="1"/>
  <c r="H69" s="1"/>
  <c r="G72"/>
  <c r="G71" s="1"/>
  <c r="G70" s="1"/>
  <c r="G69" s="1"/>
  <c r="H93"/>
  <c r="H92" s="1"/>
  <c r="H91" s="1"/>
  <c r="G93"/>
  <c r="G92" s="1"/>
  <c r="G91" s="1"/>
  <c r="H97"/>
  <c r="H96"/>
  <c r="H95" s="1"/>
  <c r="G97"/>
  <c r="G95"/>
  <c r="H104"/>
  <c r="H103" s="1"/>
  <c r="H102" s="1"/>
  <c r="H101" s="1"/>
  <c r="H100" s="1"/>
  <c r="H99" s="1"/>
  <c r="G104"/>
  <c r="G103"/>
  <c r="G102"/>
  <c r="G101" s="1"/>
  <c r="G100" s="1"/>
  <c r="G99" s="1"/>
  <c r="H118"/>
  <c r="H117" s="1"/>
  <c r="H116" s="1"/>
  <c r="H115" s="1"/>
  <c r="H114" s="1"/>
  <c r="H113" s="1"/>
  <c r="G118"/>
  <c r="H120"/>
  <c r="G120"/>
  <c r="H110"/>
  <c r="H109" s="1"/>
  <c r="H111"/>
  <c r="G111"/>
  <c r="G110" s="1"/>
  <c r="G109" s="1"/>
  <c r="H27"/>
  <c r="G27"/>
  <c r="H23"/>
  <c r="H22" s="1"/>
  <c r="H21" s="1"/>
  <c r="H20" s="1"/>
  <c r="H19" s="1"/>
  <c r="H16"/>
  <c r="H15"/>
  <c r="H14"/>
  <c r="H13" s="1"/>
  <c r="H12" s="1"/>
  <c r="G23"/>
  <c r="G22" s="1"/>
  <c r="G21" s="1"/>
  <c r="G20" s="1"/>
  <c r="G19" s="1"/>
  <c r="G16"/>
  <c r="G15" s="1"/>
  <c r="G14" s="1"/>
  <c r="G13" s="1"/>
  <c r="G12" s="1"/>
  <c r="G85"/>
  <c r="G84"/>
  <c r="G83" s="1"/>
  <c r="H132"/>
  <c r="H126"/>
  <c r="H125"/>
  <c r="G117"/>
  <c r="G116" s="1"/>
  <c r="G115" s="1"/>
  <c r="G114" s="1"/>
  <c r="G113" s="1"/>
  <c r="H108" l="1"/>
  <c r="H107" s="1"/>
  <c r="H106" s="1"/>
  <c r="G108"/>
  <c r="G107" s="1"/>
  <c r="G106" s="1"/>
  <c r="H90"/>
  <c r="H89" s="1"/>
  <c r="H88" s="1"/>
  <c r="G90"/>
  <c r="G89" s="1"/>
  <c r="G88" s="1"/>
  <c r="G75"/>
  <c r="G74" s="1"/>
  <c r="G11"/>
  <c r="G10" s="1"/>
  <c r="G144" s="1"/>
  <c r="G40"/>
  <c r="G39" s="1"/>
  <c r="G38" s="1"/>
  <c r="H40"/>
  <c r="H39" s="1"/>
  <c r="H38" s="1"/>
  <c r="H11" s="1"/>
  <c r="H10" s="1"/>
  <c r="H144" s="1"/>
  <c r="H124"/>
  <c r="H123" s="1"/>
  <c r="H122" s="1"/>
</calcChain>
</file>

<file path=xl/sharedStrings.xml><?xml version="1.0" encoding="utf-8"?>
<sst xmlns="http://schemas.openxmlformats.org/spreadsheetml/2006/main" count="607" uniqueCount="160">
  <si>
    <t>1</t>
  </si>
  <si>
    <t>2</t>
  </si>
  <si>
    <t>3</t>
  </si>
  <si>
    <t>4</t>
  </si>
  <si>
    <t>5</t>
  </si>
  <si>
    <t>6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</si>
  <si>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</si>
  <si>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</si>
  <si>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</si>
  <si>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</si>
  <si>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0104</t>
  </si>
  <si>
    <t>Другие общегосударственные вопросы</t>
  </si>
  <si>
    <t>0113</t>
  </si>
  <si>
    <t>Выполнение других обязательств государства</t>
  </si>
  <si>
    <t>ОБРАЗОВАНИЕ</t>
  </si>
  <si>
    <t>0700</t>
  </si>
  <si>
    <t>0707</t>
  </si>
  <si>
    <t>0800</t>
  </si>
  <si>
    <t>Культура</t>
  </si>
  <si>
    <t>0801</t>
  </si>
  <si>
    <t>1102</t>
  </si>
  <si>
    <t>Всего</t>
  </si>
  <si>
    <t>Мероприятия в области спорта и физической культуры</t>
  </si>
  <si>
    <t>121</t>
  </si>
  <si>
    <t>244</t>
  </si>
  <si>
    <t>Закупка товаров, работ, услуг в сфере информационно-коммуникационных технологий</t>
  </si>
  <si>
    <t>242</t>
  </si>
  <si>
    <t>КУЛЬТУРА, КИНЕМАТОГРАФИЯ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</si>
  <si>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</si>
  <si>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</si>
  <si>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200</t>
  </si>
  <si>
    <t>Иные бюджетные ассигнования</t>
  </si>
  <si>
    <t>800</t>
  </si>
  <si>
    <t>к решению Совета депутатов</t>
  </si>
  <si>
    <t>Советского района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</si>
  <si>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</si>
  <si>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Массовый спорт</t>
  </si>
  <si>
    <t>852</t>
  </si>
  <si>
    <t>Уплата прочих налогов, сборов</t>
  </si>
  <si>
    <t>853</t>
  </si>
  <si>
    <t>Уплата иных платежей</t>
  </si>
  <si>
    <t>0500</t>
  </si>
  <si>
    <t>ЖИЛИЩНО-КОММУНАЛЬНОЕ ХОЗЯЙСТВО</t>
  </si>
  <si>
    <t>0503</t>
  </si>
  <si>
    <t>Благоустройство</t>
  </si>
  <si>
    <t>от ___________ №____</t>
  </si>
  <si>
    <t>Закупка товаров, работ и услуг для обеспечения государственных (муниципальных) нужд</t>
  </si>
  <si>
    <t>761</t>
  </si>
  <si>
    <t>Руководство и управление в сфере установленных функций органов местного самоуправления</t>
  </si>
  <si>
    <t>Председатель представительного органа</t>
  </si>
  <si>
    <t xml:space="preserve">Фонд оплаты труда государственных (муниципальных) органов </t>
  </si>
  <si>
    <t>129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</si>
  <si>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(мунициапальных) органов </t>
  </si>
  <si>
    <t>Организация и проведение культурно-массовых мероприятий</t>
  </si>
  <si>
    <t>Организация и проведение спортивно-массовых мероприятий</t>
  </si>
  <si>
    <t>Социальная политика</t>
  </si>
  <si>
    <t>Пенсионное обеспечение</t>
  </si>
  <si>
    <t>561</t>
  </si>
  <si>
    <t>1000</t>
  </si>
  <si>
    <t>1001</t>
  </si>
  <si>
    <t>300</t>
  </si>
  <si>
    <t>312</t>
  </si>
  <si>
    <t xml:space="preserve">Социальное обеспечение и иные выплаты населению </t>
  </si>
  <si>
    <t>Совет депутатов Советского района города Челябинска</t>
  </si>
  <si>
    <t>Иные пенсии, социальные доплаты к пенсиям</t>
  </si>
  <si>
    <t>Депутаты представительного органа</t>
  </si>
  <si>
    <t>123</t>
  </si>
  <si>
    <t>831</t>
  </si>
  <si>
    <t>0102</t>
  </si>
  <si>
    <t>Организация и проведение мероприятий для детей и молодежи в районе</t>
  </si>
  <si>
    <t>Организация и проведение мероприятий патриотической направленности в районе</t>
  </si>
  <si>
    <t>Развитие муниципальной службы</t>
  </si>
  <si>
    <t>Наименование</t>
  </si>
  <si>
    <t xml:space="preserve">Мероприятия в сфере культуры 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</si>
  <si>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</si>
  <si>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</si>
  <si>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Центральный аппарат</t>
  </si>
  <si>
    <t>Обеспечение выполнения социальных обязательств</t>
  </si>
  <si>
    <t>Дополнительное пенсионное обеспечение муниципальных служащих</t>
  </si>
  <si>
    <t>Физическая культура и спорт</t>
  </si>
  <si>
    <t>1100</t>
  </si>
  <si>
    <t>Другие мероприятия по реализации государственных функций</t>
  </si>
  <si>
    <t>Мероприятия по реализация молодежной политики</t>
  </si>
  <si>
    <t>Непрограммные расходы органов местного самоуправления</t>
  </si>
  <si>
    <t xml:space="preserve">01 0 08 </t>
  </si>
  <si>
    <t>Ведомство</t>
  </si>
  <si>
    <t>Целевая статья</t>
  </si>
  <si>
    <t>Раздел Подраздел</t>
  </si>
  <si>
    <t>122</t>
  </si>
  <si>
    <t>Вид расходов</t>
  </si>
  <si>
    <t xml:space="preserve">Молодежная политика </t>
  </si>
  <si>
    <t>Исполнение судебных актов Российской Федерации и мировых соглашений по возмещению причиненного вреда</t>
  </si>
  <si>
    <t>7</t>
  </si>
  <si>
    <t>администрация Советского района города Челябинска</t>
  </si>
  <si>
    <t>Глава Советского района</t>
  </si>
  <si>
    <t xml:space="preserve">01 0 01 М2115 </t>
  </si>
  <si>
    <t xml:space="preserve">01 0 01 М2115  </t>
  </si>
  <si>
    <t>01 0 01 М2115</t>
  </si>
  <si>
    <t xml:space="preserve">01 0 01 М2045 </t>
  </si>
  <si>
    <t>Прочая закупка товаров, работ и услуг</t>
  </si>
  <si>
    <t>19 0 01 М2125</t>
  </si>
  <si>
    <t>01 0 01 М2035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</si>
  <si>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 </t>
  </si>
  <si>
    <t xml:space="preserve">01 0 01 М2045  </t>
  </si>
  <si>
    <t>01 0 08 М2045</t>
  </si>
  <si>
    <t xml:space="preserve">Прочая закупка товаров, работ и услуг </t>
  </si>
  <si>
    <t>01 0 02 М9235</t>
  </si>
  <si>
    <t>19 0 02 М9235</t>
  </si>
  <si>
    <t xml:space="preserve">19 0 02 М9235 </t>
  </si>
  <si>
    <t>01 0 03 М6205</t>
  </si>
  <si>
    <t>01 0 04 М4415</t>
  </si>
  <si>
    <t>01 0 05 М4415</t>
  </si>
  <si>
    <t>01 0 06 М4405</t>
  </si>
  <si>
    <t>19 0 03 М4915</t>
  </si>
  <si>
    <t>01 0 07 М2975</t>
  </si>
  <si>
    <t>01 0 00 00000</t>
  </si>
  <si>
    <t>01 0 01 00000</t>
  </si>
  <si>
    <t>19 0 00 00000</t>
  </si>
  <si>
    <t>19 0 02 00000</t>
  </si>
  <si>
    <t>01 0 04 00000</t>
  </si>
  <si>
    <t>01 0 05 00000</t>
  </si>
  <si>
    <t>01 0 06 00000</t>
  </si>
  <si>
    <t>19 0 03 00000</t>
  </si>
  <si>
    <t>01 0 07 00000</t>
  </si>
  <si>
    <t>19 0 01 00000</t>
  </si>
  <si>
    <t>01 0 03 00000</t>
  </si>
  <si>
    <t>01 0 02 00000</t>
  </si>
  <si>
    <t xml:space="preserve">Иные выплаты персоналу государственных (муниципальных) органов, за исключением фонда оплаты труда </t>
  </si>
  <si>
    <t>В.Е. Макаров</t>
  </si>
  <si>
    <t>360</t>
  </si>
  <si>
    <t>Иные выплаты населению</t>
  </si>
  <si>
    <t>01 0 02 М9005</t>
  </si>
  <si>
    <t>Обеспечение деятельности органов территориального общественного самоуправления</t>
  </si>
  <si>
    <t>01 0 02 М9015</t>
  </si>
  <si>
    <t>Оказание первичных мер пожарной безопасности</t>
  </si>
  <si>
    <t>01 0 02 М9025</t>
  </si>
  <si>
    <t>Оказание поддержки деятельности народных дружин</t>
  </si>
  <si>
    <t>Муниципальная программа "Повышение уровня и качества жизни населения Советского района города Челябинска"</t>
  </si>
  <si>
    <t xml:space="preserve">Муниципальная программа "Повышение уровня и качества жизни населения Советского района города Челябинска" </t>
  </si>
  <si>
    <t>247</t>
  </si>
  <si>
    <t>Закупка энергетических ресурсов</t>
  </si>
  <si>
    <t>2023 год (тыс. рублей)</t>
  </si>
  <si>
    <t xml:space="preserve">Ведомственная структура расходов бюджета Советского  внутригородского района Челябинского городского округа с внутригородским делением на плановый период 2023-2024 годов                                                                           </t>
  </si>
  <si>
    <t>2024 год (тыс. рублей)</t>
  </si>
  <si>
    <t>Иные выплаты государственных (муниципальных) органов привлекаемым лицам</t>
  </si>
  <si>
    <t>02 0 00 00000</t>
  </si>
  <si>
    <t>02 0 F2 00000</t>
  </si>
  <si>
    <t>02 0 F2 55555</t>
  </si>
  <si>
    <t>Муниципальная программа "Формирование современной городской среды в Советском районе города Челябинска"</t>
  </si>
  <si>
    <t>Региональный проект "Формирование комфортной городской среды"</t>
  </si>
  <si>
    <t>01 0 02 М9145</t>
  </si>
  <si>
    <t>Содействие уполномоченным органам в профилактике терроризма и экстремизма</t>
  </si>
  <si>
    <t>01 0 02 М9155</t>
  </si>
  <si>
    <t>Осуществление мер по противодействию коррупции</t>
  </si>
  <si>
    <t>01 0 02 М9165</t>
  </si>
  <si>
    <t xml:space="preserve">Обеспечение мероприятий по мобилизационной подготовке </t>
  </si>
  <si>
    <t>Приложение  7</t>
  </si>
  <si>
    <t>Мероприятия по благоустройству территории внутригородского района</t>
  </si>
  <si>
    <t>Организация благоустройства и озеленения территории района</t>
  </si>
  <si>
    <t>Реализация программы формирования современной городской среды в Советском районе</t>
  </si>
</sst>
</file>

<file path=xl/styles.xml><?xml version="1.0" encoding="utf-8"?>
<styleSheet xmlns="http://schemas.openxmlformats.org/spreadsheetml/2006/main">
  <numFmts count="1">
    <numFmt numFmtId="172" formatCode="#,##0.0"/>
  </numFmts>
  <fonts count="29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5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49" fontId="3" fillId="0" borderId="0" xfId="0" applyNumberFormat="1" applyFont="1"/>
    <xf numFmtId="49" fontId="3" fillId="0" borderId="0" xfId="0" applyNumberFormat="1" applyFont="1" applyAlignment="1">
      <alignment wrapText="1"/>
    </xf>
    <xf numFmtId="172" fontId="3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/>
    <xf numFmtId="49" fontId="3" fillId="0" borderId="0" xfId="0" applyNumberFormat="1" applyFont="1" applyBorder="1"/>
    <xf numFmtId="0" fontId="3" fillId="0" borderId="0" xfId="0" applyFont="1" applyAlignment="1">
      <alignment horizontal="right"/>
    </xf>
    <xf numFmtId="49" fontId="26" fillId="0" borderId="0" xfId="0" applyNumberFormat="1" applyFont="1"/>
    <xf numFmtId="49" fontId="23" fillId="0" borderId="10" xfId="0" applyNumberFormat="1" applyFont="1" applyBorder="1" applyAlignment="1">
      <alignment horizontal="center" vertical="center" wrapText="1"/>
    </xf>
    <xf numFmtId="0" fontId="3" fillId="0" borderId="0" xfId="36" applyFont="1" applyAlignment="1">
      <alignment horizontal="right" vertical="center"/>
    </xf>
    <xf numFmtId="49" fontId="25" fillId="0" borderId="11" xfId="0" applyNumberFormat="1" applyFont="1" applyBorder="1" applyAlignment="1">
      <alignment horizontal="center" vertical="center" textRotation="90" wrapText="1"/>
    </xf>
    <xf numFmtId="49" fontId="25" fillId="0" borderId="12" xfId="0" applyNumberFormat="1" applyFont="1" applyBorder="1" applyAlignment="1">
      <alignment horizontal="center" vertical="center" textRotation="90" wrapText="1"/>
    </xf>
    <xf numFmtId="49" fontId="25" fillId="0" borderId="11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49" fontId="25" fillId="0" borderId="13" xfId="0" applyNumberFormat="1" applyFont="1" applyBorder="1" applyAlignment="1">
      <alignment horizontal="center" vertical="center" wrapText="1"/>
    </xf>
    <xf numFmtId="0" fontId="26" fillId="0" borderId="0" xfId="0" applyFont="1"/>
    <xf numFmtId="49" fontId="24" fillId="0" borderId="13" xfId="0" applyNumberFormat="1" applyFont="1" applyBorder="1" applyAlignment="1">
      <alignment horizontal="left"/>
    </xf>
    <xf numFmtId="0" fontId="24" fillId="0" borderId="13" xfId="0" applyNumberFormat="1" applyFont="1" applyBorder="1" applyAlignment="1">
      <alignment horizontal="justify" wrapText="1"/>
    </xf>
    <xf numFmtId="49" fontId="24" fillId="24" borderId="13" xfId="0" applyNumberFormat="1" applyFont="1" applyFill="1" applyBorder="1" applyAlignment="1">
      <alignment horizontal="left"/>
    </xf>
    <xf numFmtId="0" fontId="24" fillId="24" borderId="13" xfId="0" applyNumberFormat="1" applyFont="1" applyFill="1" applyBorder="1" applyAlignment="1">
      <alignment horizontal="justify" wrapText="1"/>
    </xf>
    <xf numFmtId="49" fontId="24" fillId="0" borderId="13" xfId="0" applyNumberFormat="1" applyFont="1" applyBorder="1" applyAlignment="1">
      <alignment horizontal="left" vertical="top"/>
    </xf>
    <xf numFmtId="0" fontId="24" fillId="24" borderId="14" xfId="0" applyNumberFormat="1" applyFont="1" applyFill="1" applyBorder="1" applyAlignment="1">
      <alignment horizontal="left" vertical="center" wrapText="1"/>
    </xf>
    <xf numFmtId="0" fontId="23" fillId="0" borderId="0" xfId="0" applyFont="1"/>
    <xf numFmtId="49" fontId="25" fillId="0" borderId="13" xfId="0" applyNumberFormat="1" applyFont="1" applyBorder="1"/>
    <xf numFmtId="0" fontId="25" fillId="0" borderId="13" xfId="0" applyNumberFormat="1" applyFont="1" applyBorder="1" applyAlignment="1">
      <alignment wrapText="1"/>
    </xf>
    <xf numFmtId="49" fontId="26" fillId="0" borderId="0" xfId="0" applyNumberFormat="1" applyFont="1" applyAlignment="1">
      <alignment wrapText="1"/>
    </xf>
    <xf numFmtId="172" fontId="26" fillId="0" borderId="0" xfId="0" applyNumberFormat="1" applyFont="1"/>
    <xf numFmtId="49" fontId="28" fillId="0" borderId="0" xfId="0" applyNumberFormat="1" applyFont="1" applyFill="1" applyBorder="1" applyAlignment="1"/>
    <xf numFmtId="49" fontId="27" fillId="0" borderId="0" xfId="36" applyNumberFormat="1" applyFont="1" applyFill="1" applyBorder="1" applyAlignment="1">
      <alignment horizontal="right"/>
    </xf>
    <xf numFmtId="49" fontId="25" fillId="0" borderId="12" xfId="0" applyNumberFormat="1" applyFont="1" applyBorder="1" applyAlignment="1">
      <alignment horizontal="center" vertical="center" wrapText="1"/>
    </xf>
    <xf numFmtId="49" fontId="25" fillId="0" borderId="14" xfId="0" applyNumberFormat="1" applyFont="1" applyBorder="1" applyAlignment="1">
      <alignment horizontal="center" vertical="center" wrapText="1"/>
    </xf>
    <xf numFmtId="172" fontId="24" fillId="24" borderId="13" xfId="0" applyNumberFormat="1" applyFont="1" applyFill="1" applyBorder="1"/>
    <xf numFmtId="172" fontId="24" fillId="0" borderId="13" xfId="0" applyNumberFormat="1" applyFont="1" applyBorder="1"/>
    <xf numFmtId="172" fontId="25" fillId="0" borderId="13" xfId="0" applyNumberFormat="1" applyFont="1" applyBorder="1"/>
    <xf numFmtId="172" fontId="24" fillId="0" borderId="0" xfId="0" applyNumberFormat="1" applyFont="1" applyBorder="1"/>
    <xf numFmtId="172" fontId="24" fillId="0" borderId="15" xfId="0" applyNumberFormat="1" applyFont="1" applyBorder="1"/>
    <xf numFmtId="49" fontId="3" fillId="0" borderId="16" xfId="0" applyNumberFormat="1" applyFont="1" applyBorder="1" applyAlignment="1">
      <alignment horizontal="center" vertical="top" wrapText="1"/>
    </xf>
    <xf numFmtId="172" fontId="28" fillId="0" borderId="0" xfId="0" applyNumberFormat="1" applyFont="1" applyBorder="1" applyAlignment="1">
      <alignment horizontal="right"/>
    </xf>
    <xf numFmtId="172" fontId="3" fillId="0" borderId="0" xfId="0" applyNumberFormat="1" applyFont="1" applyBorder="1" applyAlignment="1">
      <alignment horizontal="right"/>
    </xf>
    <xf numFmtId="0" fontId="3" fillId="0" borderId="0" xfId="36" applyFont="1" applyAlignment="1">
      <alignment horizontal="right" vertical="center"/>
    </xf>
    <xf numFmtId="0" fontId="27" fillId="0" borderId="0" xfId="0" applyNumberFormat="1" applyFont="1" applyBorder="1" applyAlignment="1">
      <alignment horizontal="center" vertical="top" wrapText="1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Приложения к проекту решения Чел.гор.Думы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213"/>
  <sheetViews>
    <sheetView tabSelected="1" topLeftCell="B76" zoomScaleNormal="100" workbookViewId="0">
      <selection activeCell="Q84" sqref="Q84"/>
    </sheetView>
  </sheetViews>
  <sheetFormatPr defaultRowHeight="15.75"/>
  <cols>
    <col min="1" max="1" width="0" style="2" hidden="1" customWidth="1"/>
    <col min="2" max="2" width="3.7109375" style="3" customWidth="1"/>
    <col min="3" max="3" width="4.85546875" style="3" customWidth="1"/>
    <col min="4" max="4" width="13.7109375" style="3" customWidth="1"/>
    <col min="5" max="5" width="5.140625" style="3" customWidth="1"/>
    <col min="6" max="6" width="38.85546875" style="4" customWidth="1"/>
    <col min="7" max="7" width="10.28515625" style="5" customWidth="1"/>
    <col min="8" max="8" width="10.42578125" style="2" customWidth="1"/>
    <col min="9" max="16384" width="9.140625" style="2"/>
  </cols>
  <sheetData>
    <row r="1" spans="2:8">
      <c r="B1" s="8"/>
      <c r="C1" s="8"/>
      <c r="D1" s="8"/>
      <c r="E1" s="8"/>
      <c r="F1" s="41" t="s">
        <v>156</v>
      </c>
      <c r="G1" s="41"/>
      <c r="H1" s="41"/>
    </row>
    <row r="2" spans="2:8" ht="16.5" customHeight="1">
      <c r="B2" s="8"/>
      <c r="C2" s="8"/>
      <c r="D2" s="8"/>
      <c r="E2" s="8"/>
      <c r="F2" s="42" t="s">
        <v>33</v>
      </c>
      <c r="G2" s="42"/>
      <c r="H2" s="42"/>
    </row>
    <row r="3" spans="2:8" ht="16.5" customHeight="1">
      <c r="B3" s="8"/>
      <c r="C3" s="8"/>
      <c r="D3" s="8"/>
      <c r="E3" s="8"/>
      <c r="F3" s="42" t="s">
        <v>34</v>
      </c>
      <c r="G3" s="42"/>
      <c r="H3" s="42"/>
    </row>
    <row r="4" spans="2:8" ht="16.5" customHeight="1">
      <c r="B4" s="8"/>
      <c r="C4" s="8"/>
      <c r="D4" s="8"/>
      <c r="E4" s="8"/>
      <c r="F4" s="42" t="s">
        <v>45</v>
      </c>
      <c r="G4" s="42"/>
      <c r="H4" s="42"/>
    </row>
    <row r="5" spans="2:8" ht="19.899999999999999" customHeight="1">
      <c r="B5" s="8"/>
      <c r="C5" s="8"/>
      <c r="D5" s="8"/>
      <c r="E5" s="8"/>
      <c r="F5" s="12"/>
      <c r="G5" s="12"/>
      <c r="H5" s="9"/>
    </row>
    <row r="6" spans="2:8" s="1" customFormat="1" ht="55.15" customHeight="1">
      <c r="B6" s="43" t="s">
        <v>142</v>
      </c>
      <c r="C6" s="43"/>
      <c r="D6" s="43"/>
      <c r="E6" s="43"/>
      <c r="F6" s="43"/>
      <c r="G6" s="43"/>
      <c r="H6" s="43"/>
    </row>
    <row r="7" spans="2:8" s="1" customFormat="1" ht="15.75" customHeight="1">
      <c r="B7" s="39"/>
      <c r="C7" s="39"/>
      <c r="D7" s="39"/>
      <c r="E7" s="39"/>
      <c r="F7" s="39"/>
      <c r="G7" s="39"/>
    </row>
    <row r="8" spans="2:8" s="6" customFormat="1" ht="100.15" customHeight="1">
      <c r="B8" s="13" t="s">
        <v>85</v>
      </c>
      <c r="C8" s="13" t="s">
        <v>87</v>
      </c>
      <c r="D8" s="14" t="s">
        <v>86</v>
      </c>
      <c r="E8" s="13" t="s">
        <v>89</v>
      </c>
      <c r="F8" s="15" t="s">
        <v>72</v>
      </c>
      <c r="G8" s="11" t="s">
        <v>141</v>
      </c>
      <c r="H8" s="11" t="s">
        <v>143</v>
      </c>
    </row>
    <row r="9" spans="2:8" s="16" customFormat="1" ht="14.25">
      <c r="B9" s="17" t="s">
        <v>0</v>
      </c>
      <c r="C9" s="17" t="s">
        <v>1</v>
      </c>
      <c r="D9" s="17" t="s">
        <v>2</v>
      </c>
      <c r="E9" s="17" t="s">
        <v>3</v>
      </c>
      <c r="F9" s="17" t="s">
        <v>4</v>
      </c>
      <c r="G9" s="32" t="s">
        <v>5</v>
      </c>
      <c r="H9" s="33" t="s">
        <v>92</v>
      </c>
    </row>
    <row r="10" spans="2:8" s="18" customFormat="1" ht="30">
      <c r="B10" s="19" t="s">
        <v>57</v>
      </c>
      <c r="C10" s="19"/>
      <c r="D10" s="19"/>
      <c r="E10" s="19"/>
      <c r="F10" s="20" t="s">
        <v>93</v>
      </c>
      <c r="G10" s="35">
        <f>G11+G74+G88+G99+G106+G113</f>
        <v>128080.20000000001</v>
      </c>
      <c r="H10" s="38">
        <f>H11+H74+H88+H99+H106+H113</f>
        <v>107837.20000000001</v>
      </c>
    </row>
    <row r="11" spans="2:8" s="18" customFormat="1" ht="30">
      <c r="B11" s="19" t="s">
        <v>57</v>
      </c>
      <c r="C11" s="19" t="s">
        <v>7</v>
      </c>
      <c r="D11" s="19"/>
      <c r="E11" s="19"/>
      <c r="F11" s="20" t="s">
        <v>6</v>
      </c>
      <c r="G11" s="35">
        <f>G12+G19+G38</f>
        <v>48888.6</v>
      </c>
      <c r="H11" s="35">
        <f>H12+H19+H38</f>
        <v>49165.8</v>
      </c>
    </row>
    <row r="12" spans="2:8" s="18" customFormat="1" ht="46.5" customHeight="1">
      <c r="B12" s="19" t="s">
        <v>57</v>
      </c>
      <c r="C12" s="19" t="s">
        <v>68</v>
      </c>
      <c r="D12" s="19"/>
      <c r="E12" s="19"/>
      <c r="F12" s="20" t="s">
        <v>74</v>
      </c>
      <c r="G12" s="35">
        <f t="shared" ref="G12:H15" si="0">G13</f>
        <v>2838.7000000000003</v>
      </c>
      <c r="H12" s="35">
        <f t="shared" si="0"/>
        <v>2838.7000000000003</v>
      </c>
    </row>
    <row r="13" spans="2:8" s="18" customFormat="1" ht="45">
      <c r="B13" s="19" t="s">
        <v>57</v>
      </c>
      <c r="C13" s="19" t="s">
        <v>68</v>
      </c>
      <c r="D13" s="19" t="s">
        <v>115</v>
      </c>
      <c r="E13" s="19"/>
      <c r="F13" s="20" t="s">
        <v>138</v>
      </c>
      <c r="G13" s="35">
        <f t="shared" si="0"/>
        <v>2838.7000000000003</v>
      </c>
      <c r="H13" s="35">
        <f t="shared" si="0"/>
        <v>2838.7000000000003</v>
      </c>
    </row>
    <row r="14" spans="2:8" s="18" customFormat="1" ht="45" customHeight="1">
      <c r="B14" s="19" t="s">
        <v>57</v>
      </c>
      <c r="C14" s="19" t="s">
        <v>68</v>
      </c>
      <c r="D14" s="19" t="s">
        <v>116</v>
      </c>
      <c r="E14" s="19"/>
      <c r="F14" s="20" t="s">
        <v>48</v>
      </c>
      <c r="G14" s="35">
        <f t="shared" si="0"/>
        <v>2838.7000000000003</v>
      </c>
      <c r="H14" s="35">
        <f t="shared" si="0"/>
        <v>2838.7000000000003</v>
      </c>
    </row>
    <row r="15" spans="2:8" s="18" customFormat="1" ht="15">
      <c r="B15" s="19" t="s">
        <v>57</v>
      </c>
      <c r="C15" s="19" t="s">
        <v>68</v>
      </c>
      <c r="D15" s="19" t="s">
        <v>101</v>
      </c>
      <c r="E15" s="19"/>
      <c r="F15" s="20" t="s">
        <v>75</v>
      </c>
      <c r="G15" s="35">
        <f t="shared" si="0"/>
        <v>2838.7000000000003</v>
      </c>
      <c r="H15" s="35">
        <f t="shared" si="0"/>
        <v>2838.7000000000003</v>
      </c>
    </row>
    <row r="16" spans="2:8" s="18" customFormat="1" ht="90">
      <c r="B16" s="19" t="s">
        <v>57</v>
      </c>
      <c r="C16" s="19" t="s">
        <v>68</v>
      </c>
      <c r="D16" s="19" t="s">
        <v>101</v>
      </c>
      <c r="E16" s="19" t="s">
        <v>29</v>
      </c>
      <c r="F16" s="20" t="s">
        <v>28</v>
      </c>
      <c r="G16" s="35">
        <f>SUM(G17:G18)</f>
        <v>2838.7000000000003</v>
      </c>
      <c r="H16" s="35">
        <f>SUM(H17:H18)</f>
        <v>2838.7000000000003</v>
      </c>
    </row>
    <row r="17" spans="2:10" s="18" customFormat="1" ht="29.25" customHeight="1">
      <c r="B17" s="19" t="s">
        <v>57</v>
      </c>
      <c r="C17" s="19" t="s">
        <v>68</v>
      </c>
      <c r="D17" s="19" t="s">
        <v>101</v>
      </c>
      <c r="E17" s="19" t="s">
        <v>23</v>
      </c>
      <c r="F17" s="20" t="s">
        <v>50</v>
      </c>
      <c r="G17" s="35">
        <v>2180.3000000000002</v>
      </c>
      <c r="H17" s="35">
        <v>2180.3000000000002</v>
      </c>
    </row>
    <row r="18" spans="2:10" s="18" customFormat="1" ht="75">
      <c r="B18" s="21" t="s">
        <v>57</v>
      </c>
      <c r="C18" s="21" t="s">
        <v>68</v>
      </c>
      <c r="D18" s="21" t="s">
        <v>101</v>
      </c>
      <c r="E18" s="21" t="s">
        <v>51</v>
      </c>
      <c r="F18" s="22" t="s">
        <v>102</v>
      </c>
      <c r="G18" s="34">
        <v>658.4</v>
      </c>
      <c r="H18" s="34">
        <v>658.4</v>
      </c>
    </row>
    <row r="19" spans="2:10" s="18" customFormat="1" ht="71.25" customHeight="1">
      <c r="B19" s="19" t="s">
        <v>57</v>
      </c>
      <c r="C19" s="19" t="s">
        <v>10</v>
      </c>
      <c r="D19" s="19"/>
      <c r="E19" s="19"/>
      <c r="F19" s="20" t="s">
        <v>35</v>
      </c>
      <c r="G19" s="35">
        <f>G20</f>
        <v>44844.4</v>
      </c>
      <c r="H19" s="35">
        <f>H20</f>
        <v>45113.100000000006</v>
      </c>
    </row>
    <row r="20" spans="2:10" s="18" customFormat="1" ht="45">
      <c r="B20" s="19" t="s">
        <v>57</v>
      </c>
      <c r="C20" s="19" t="s">
        <v>10</v>
      </c>
      <c r="D20" s="19" t="s">
        <v>115</v>
      </c>
      <c r="E20" s="19"/>
      <c r="F20" s="20" t="s">
        <v>138</v>
      </c>
      <c r="G20" s="35">
        <f>G21+G34</f>
        <v>44844.4</v>
      </c>
      <c r="H20" s="35">
        <f>H21+H34</f>
        <v>45113.100000000006</v>
      </c>
    </row>
    <row r="21" spans="2:10" s="18" customFormat="1" ht="45">
      <c r="B21" s="19" t="s">
        <v>57</v>
      </c>
      <c r="C21" s="19" t="s">
        <v>10</v>
      </c>
      <c r="D21" s="19" t="s">
        <v>116</v>
      </c>
      <c r="E21" s="19"/>
      <c r="F21" s="20" t="s">
        <v>48</v>
      </c>
      <c r="G21" s="35">
        <f>G22</f>
        <v>44695.4</v>
      </c>
      <c r="H21" s="35">
        <f>H22</f>
        <v>44964.100000000006</v>
      </c>
    </row>
    <row r="22" spans="2:10" s="18" customFormat="1" ht="15">
      <c r="B22" s="19" t="s">
        <v>57</v>
      </c>
      <c r="C22" s="19" t="s">
        <v>10</v>
      </c>
      <c r="D22" s="19" t="s">
        <v>98</v>
      </c>
      <c r="E22" s="19"/>
      <c r="F22" s="20" t="s">
        <v>76</v>
      </c>
      <c r="G22" s="35">
        <f>G23+G27+G31</f>
        <v>44695.4</v>
      </c>
      <c r="H22" s="35">
        <f>H23+H27+H31</f>
        <v>44964.100000000006</v>
      </c>
    </row>
    <row r="23" spans="2:10" s="18" customFormat="1" ht="90">
      <c r="B23" s="19" t="s">
        <v>57</v>
      </c>
      <c r="C23" s="19" t="s">
        <v>10</v>
      </c>
      <c r="D23" s="19" t="s">
        <v>98</v>
      </c>
      <c r="E23" s="19" t="s">
        <v>29</v>
      </c>
      <c r="F23" s="20" t="s">
        <v>28</v>
      </c>
      <c r="G23" s="35">
        <f>SUM(G24:G26)</f>
        <v>36719.4</v>
      </c>
      <c r="H23" s="35">
        <f>SUM(H24:H26)</f>
        <v>36719.4</v>
      </c>
    </row>
    <row r="24" spans="2:10" s="18" customFormat="1" ht="30">
      <c r="B24" s="19" t="s">
        <v>57</v>
      </c>
      <c r="C24" s="19" t="s">
        <v>10</v>
      </c>
      <c r="D24" s="19" t="s">
        <v>98</v>
      </c>
      <c r="E24" s="19" t="s">
        <v>23</v>
      </c>
      <c r="F24" s="20" t="s">
        <v>50</v>
      </c>
      <c r="G24" s="35">
        <v>28087</v>
      </c>
      <c r="H24" s="35">
        <v>28087</v>
      </c>
    </row>
    <row r="25" spans="2:10" s="18" customFormat="1" ht="60">
      <c r="B25" s="19" t="s">
        <v>57</v>
      </c>
      <c r="C25" s="19" t="s">
        <v>10</v>
      </c>
      <c r="D25" s="19" t="s">
        <v>98</v>
      </c>
      <c r="E25" s="19" t="s">
        <v>88</v>
      </c>
      <c r="F25" s="20" t="s">
        <v>127</v>
      </c>
      <c r="G25" s="35">
        <v>150</v>
      </c>
      <c r="H25" s="35">
        <v>150</v>
      </c>
    </row>
    <row r="26" spans="2:10" s="18" customFormat="1" ht="75" customHeight="1">
      <c r="B26" s="19" t="s">
        <v>57</v>
      </c>
      <c r="C26" s="19" t="s">
        <v>10</v>
      </c>
      <c r="D26" s="19" t="s">
        <v>98</v>
      </c>
      <c r="E26" s="19" t="s">
        <v>51</v>
      </c>
      <c r="F26" s="20" t="s">
        <v>52</v>
      </c>
      <c r="G26" s="35">
        <v>8482.4</v>
      </c>
      <c r="H26" s="35">
        <v>8482.4</v>
      </c>
    </row>
    <row r="27" spans="2:10" s="18" customFormat="1" ht="45.75" customHeight="1">
      <c r="B27" s="19" t="s">
        <v>57</v>
      </c>
      <c r="C27" s="19" t="s">
        <v>10</v>
      </c>
      <c r="D27" s="19" t="s">
        <v>98</v>
      </c>
      <c r="E27" s="19" t="s">
        <v>30</v>
      </c>
      <c r="F27" s="20" t="s">
        <v>46</v>
      </c>
      <c r="G27" s="35">
        <f>SUM(G28:G30)</f>
        <v>7954</v>
      </c>
      <c r="H27" s="35">
        <f>SUM(H28:H30)</f>
        <v>8222.7000000000007</v>
      </c>
    </row>
    <row r="28" spans="2:10" s="18" customFormat="1" ht="30" customHeight="1">
      <c r="B28" s="19" t="s">
        <v>57</v>
      </c>
      <c r="C28" s="19" t="s">
        <v>10</v>
      </c>
      <c r="D28" s="19" t="s">
        <v>98</v>
      </c>
      <c r="E28" s="19" t="s">
        <v>26</v>
      </c>
      <c r="F28" s="20" t="s">
        <v>25</v>
      </c>
      <c r="G28" s="35">
        <v>1788.5</v>
      </c>
      <c r="H28" s="35">
        <v>1849.5</v>
      </c>
      <c r="I28" s="37"/>
      <c r="J28" s="37"/>
    </row>
    <row r="29" spans="2:10" s="18" customFormat="1" ht="20.25" customHeight="1">
      <c r="B29" s="19" t="s">
        <v>57</v>
      </c>
      <c r="C29" s="19" t="s">
        <v>10</v>
      </c>
      <c r="D29" s="19" t="s">
        <v>98</v>
      </c>
      <c r="E29" s="19" t="s">
        <v>24</v>
      </c>
      <c r="F29" s="20" t="s">
        <v>99</v>
      </c>
      <c r="G29" s="35">
        <v>4025</v>
      </c>
      <c r="H29" s="35">
        <v>4147.1000000000004</v>
      </c>
    </row>
    <row r="30" spans="2:10" s="18" customFormat="1" ht="23.25" customHeight="1">
      <c r="B30" s="19" t="s">
        <v>57</v>
      </c>
      <c r="C30" s="19" t="s">
        <v>10</v>
      </c>
      <c r="D30" s="19" t="s">
        <v>98</v>
      </c>
      <c r="E30" s="19" t="s">
        <v>139</v>
      </c>
      <c r="F30" s="22" t="s">
        <v>140</v>
      </c>
      <c r="G30" s="35">
        <v>2140.5</v>
      </c>
      <c r="H30" s="35">
        <v>2226.1</v>
      </c>
    </row>
    <row r="31" spans="2:10" s="18" customFormat="1" ht="24" customHeight="1">
      <c r="B31" s="19" t="s">
        <v>57</v>
      </c>
      <c r="C31" s="19" t="s">
        <v>10</v>
      </c>
      <c r="D31" s="19" t="s">
        <v>98</v>
      </c>
      <c r="E31" s="19" t="s">
        <v>32</v>
      </c>
      <c r="F31" s="20" t="s">
        <v>31</v>
      </c>
      <c r="G31" s="35">
        <f>G32+G33</f>
        <v>22</v>
      </c>
      <c r="H31" s="35">
        <f>H32+H33</f>
        <v>22</v>
      </c>
    </row>
    <row r="32" spans="2:10" s="18" customFormat="1" ht="25.5" customHeight="1">
      <c r="B32" s="19" t="s">
        <v>57</v>
      </c>
      <c r="C32" s="19" t="s">
        <v>10</v>
      </c>
      <c r="D32" s="19" t="s">
        <v>98</v>
      </c>
      <c r="E32" s="19" t="s">
        <v>37</v>
      </c>
      <c r="F32" s="20" t="s">
        <v>38</v>
      </c>
      <c r="G32" s="35">
        <v>21</v>
      </c>
      <c r="H32" s="35">
        <v>21</v>
      </c>
    </row>
    <row r="33" spans="2:8" s="18" customFormat="1" ht="12.75" customHeight="1">
      <c r="B33" s="19" t="s">
        <v>57</v>
      </c>
      <c r="C33" s="19" t="s">
        <v>10</v>
      </c>
      <c r="D33" s="19" t="s">
        <v>103</v>
      </c>
      <c r="E33" s="19" t="s">
        <v>39</v>
      </c>
      <c r="F33" s="20" t="s">
        <v>40</v>
      </c>
      <c r="G33" s="35">
        <v>1</v>
      </c>
      <c r="H33" s="35">
        <v>1</v>
      </c>
    </row>
    <row r="34" spans="2:8" s="18" customFormat="1" ht="15">
      <c r="B34" s="19" t="s">
        <v>57</v>
      </c>
      <c r="C34" s="19" t="s">
        <v>10</v>
      </c>
      <c r="D34" s="19" t="s">
        <v>84</v>
      </c>
      <c r="E34" s="19"/>
      <c r="F34" s="20" t="s">
        <v>71</v>
      </c>
      <c r="G34" s="35">
        <f t="shared" ref="G34:H36" si="1">G35</f>
        <v>149</v>
      </c>
      <c r="H34" s="35">
        <f t="shared" si="1"/>
        <v>149</v>
      </c>
    </row>
    <row r="35" spans="2:8" s="18" customFormat="1" ht="23.25" customHeight="1">
      <c r="B35" s="19" t="s">
        <v>57</v>
      </c>
      <c r="C35" s="19" t="s">
        <v>10</v>
      </c>
      <c r="D35" s="19" t="s">
        <v>104</v>
      </c>
      <c r="E35" s="19"/>
      <c r="F35" s="20" t="s">
        <v>76</v>
      </c>
      <c r="G35" s="35">
        <f t="shared" si="1"/>
        <v>149</v>
      </c>
      <c r="H35" s="35">
        <f t="shared" si="1"/>
        <v>149</v>
      </c>
    </row>
    <row r="36" spans="2:8" s="18" customFormat="1" ht="46.5" customHeight="1">
      <c r="B36" s="19" t="s">
        <v>57</v>
      </c>
      <c r="C36" s="19" t="s">
        <v>10</v>
      </c>
      <c r="D36" s="19" t="s">
        <v>104</v>
      </c>
      <c r="E36" s="19" t="s">
        <v>30</v>
      </c>
      <c r="F36" s="20" t="s">
        <v>46</v>
      </c>
      <c r="G36" s="35">
        <f t="shared" si="1"/>
        <v>149</v>
      </c>
      <c r="H36" s="35">
        <f t="shared" si="1"/>
        <v>149</v>
      </c>
    </row>
    <row r="37" spans="2:8" s="18" customFormat="1" ht="20.25" customHeight="1">
      <c r="B37" s="19" t="s">
        <v>57</v>
      </c>
      <c r="C37" s="19" t="s">
        <v>10</v>
      </c>
      <c r="D37" s="19" t="s">
        <v>104</v>
      </c>
      <c r="E37" s="19" t="s">
        <v>24</v>
      </c>
      <c r="F37" s="20" t="s">
        <v>105</v>
      </c>
      <c r="G37" s="35">
        <v>149</v>
      </c>
      <c r="H37" s="35">
        <v>149</v>
      </c>
    </row>
    <row r="38" spans="2:8" s="18" customFormat="1" ht="19.5" customHeight="1">
      <c r="B38" s="19" t="s">
        <v>57</v>
      </c>
      <c r="C38" s="19" t="s">
        <v>12</v>
      </c>
      <c r="D38" s="19"/>
      <c r="E38" s="19"/>
      <c r="F38" s="20" t="s">
        <v>11</v>
      </c>
      <c r="G38" s="35">
        <f>G39+G69</f>
        <v>1205.5</v>
      </c>
      <c r="H38" s="35">
        <f>H39+H69</f>
        <v>1214</v>
      </c>
    </row>
    <row r="39" spans="2:8" s="18" customFormat="1" ht="45">
      <c r="B39" s="19" t="s">
        <v>57</v>
      </c>
      <c r="C39" s="19" t="s">
        <v>12</v>
      </c>
      <c r="D39" s="19" t="s">
        <v>115</v>
      </c>
      <c r="E39" s="19"/>
      <c r="F39" s="20" t="s">
        <v>137</v>
      </c>
      <c r="G39" s="35">
        <f>G40</f>
        <v>1200.5</v>
      </c>
      <c r="H39" s="35">
        <f>H40</f>
        <v>1209</v>
      </c>
    </row>
    <row r="40" spans="2:8" s="18" customFormat="1" ht="30">
      <c r="B40" s="19" t="s">
        <v>57</v>
      </c>
      <c r="C40" s="19" t="s">
        <v>12</v>
      </c>
      <c r="D40" s="19" t="s">
        <v>126</v>
      </c>
      <c r="E40" s="19"/>
      <c r="F40" s="20" t="s">
        <v>81</v>
      </c>
      <c r="G40" s="35">
        <f>G41+G48+G66+G51+G56+G59+G62</f>
        <v>1200.5</v>
      </c>
      <c r="H40" s="35">
        <f>H41+H48+H66+H51+H56+H59+H62</f>
        <v>1209</v>
      </c>
    </row>
    <row r="41" spans="2:8" s="18" customFormat="1" ht="45.75" customHeight="1">
      <c r="B41" s="21" t="s">
        <v>57</v>
      </c>
      <c r="C41" s="21" t="s">
        <v>12</v>
      </c>
      <c r="D41" s="21" t="s">
        <v>131</v>
      </c>
      <c r="E41" s="21"/>
      <c r="F41" s="22" t="s">
        <v>132</v>
      </c>
      <c r="G41" s="34">
        <f>G42+G46</f>
        <v>737</v>
      </c>
      <c r="H41" s="34">
        <f>H42+H46</f>
        <v>740.5</v>
      </c>
    </row>
    <row r="42" spans="2:8" s="18" customFormat="1" ht="45" customHeight="1">
      <c r="B42" s="21" t="s">
        <v>57</v>
      </c>
      <c r="C42" s="21" t="s">
        <v>12</v>
      </c>
      <c r="D42" s="21" t="s">
        <v>131</v>
      </c>
      <c r="E42" s="21" t="s">
        <v>30</v>
      </c>
      <c r="F42" s="22" t="s">
        <v>46</v>
      </c>
      <c r="G42" s="34">
        <f>G43+G44+G45</f>
        <v>87</v>
      </c>
      <c r="H42" s="34">
        <f>H43+H44+H45</f>
        <v>90.5</v>
      </c>
    </row>
    <row r="43" spans="2:8" s="18" customFormat="1" ht="46.5" customHeight="1">
      <c r="B43" s="21" t="s">
        <v>57</v>
      </c>
      <c r="C43" s="21" t="s">
        <v>12</v>
      </c>
      <c r="D43" s="21" t="s">
        <v>131</v>
      </c>
      <c r="E43" s="21" t="s">
        <v>26</v>
      </c>
      <c r="F43" s="20" t="s">
        <v>25</v>
      </c>
      <c r="G43" s="34">
        <v>16.8</v>
      </c>
      <c r="H43" s="34">
        <v>17.5</v>
      </c>
    </row>
    <row r="44" spans="2:8" s="18" customFormat="1" ht="15">
      <c r="B44" s="21" t="s">
        <v>57</v>
      </c>
      <c r="C44" s="21" t="s">
        <v>12</v>
      </c>
      <c r="D44" s="21" t="s">
        <v>131</v>
      </c>
      <c r="E44" s="21" t="s">
        <v>24</v>
      </c>
      <c r="F44" s="22" t="s">
        <v>105</v>
      </c>
      <c r="G44" s="34">
        <v>32.4</v>
      </c>
      <c r="H44" s="34">
        <v>33.700000000000003</v>
      </c>
    </row>
    <row r="45" spans="2:8" s="18" customFormat="1" ht="18.75" customHeight="1">
      <c r="B45" s="21" t="s">
        <v>57</v>
      </c>
      <c r="C45" s="21" t="s">
        <v>12</v>
      </c>
      <c r="D45" s="21" t="s">
        <v>131</v>
      </c>
      <c r="E45" s="21" t="s">
        <v>139</v>
      </c>
      <c r="F45" s="22" t="s">
        <v>140</v>
      </c>
      <c r="G45" s="34">
        <v>37.799999999999997</v>
      </c>
      <c r="H45" s="34">
        <v>39.299999999999997</v>
      </c>
    </row>
    <row r="46" spans="2:8" s="18" customFormat="1" ht="30">
      <c r="B46" s="21" t="s">
        <v>57</v>
      </c>
      <c r="C46" s="21" t="s">
        <v>12</v>
      </c>
      <c r="D46" s="21" t="s">
        <v>131</v>
      </c>
      <c r="E46" s="21" t="s">
        <v>60</v>
      </c>
      <c r="F46" s="22" t="s">
        <v>62</v>
      </c>
      <c r="G46" s="34">
        <f>G47</f>
        <v>650</v>
      </c>
      <c r="H46" s="34">
        <f>H47</f>
        <v>650</v>
      </c>
    </row>
    <row r="47" spans="2:8" s="18" customFormat="1" ht="15">
      <c r="B47" s="21" t="s">
        <v>57</v>
      </c>
      <c r="C47" s="21" t="s">
        <v>12</v>
      </c>
      <c r="D47" s="21" t="s">
        <v>131</v>
      </c>
      <c r="E47" s="21" t="s">
        <v>129</v>
      </c>
      <c r="F47" s="22" t="s">
        <v>130</v>
      </c>
      <c r="G47" s="34">
        <v>650</v>
      </c>
      <c r="H47" s="34">
        <v>650</v>
      </c>
    </row>
    <row r="48" spans="2:8" s="18" customFormat="1" ht="30">
      <c r="B48" s="21" t="s">
        <v>57</v>
      </c>
      <c r="C48" s="21" t="s">
        <v>12</v>
      </c>
      <c r="D48" s="21" t="s">
        <v>133</v>
      </c>
      <c r="E48" s="21"/>
      <c r="F48" s="22" t="s">
        <v>134</v>
      </c>
      <c r="G48" s="34">
        <f>G49</f>
        <v>5</v>
      </c>
      <c r="H48" s="34">
        <f>H49</f>
        <v>5</v>
      </c>
    </row>
    <row r="49" spans="2:8" s="18" customFormat="1" ht="45">
      <c r="B49" s="21" t="s">
        <v>57</v>
      </c>
      <c r="C49" s="21" t="s">
        <v>12</v>
      </c>
      <c r="D49" s="21" t="s">
        <v>133</v>
      </c>
      <c r="E49" s="21" t="s">
        <v>30</v>
      </c>
      <c r="F49" s="22" t="s">
        <v>46</v>
      </c>
      <c r="G49" s="34">
        <f>G50</f>
        <v>5</v>
      </c>
      <c r="H49" s="34">
        <f>H50</f>
        <v>5</v>
      </c>
    </row>
    <row r="50" spans="2:8" s="18" customFormat="1" ht="15">
      <c r="B50" s="21" t="s">
        <v>57</v>
      </c>
      <c r="C50" s="21" t="s">
        <v>12</v>
      </c>
      <c r="D50" s="21" t="s">
        <v>133</v>
      </c>
      <c r="E50" s="21" t="s">
        <v>24</v>
      </c>
      <c r="F50" s="22" t="s">
        <v>105</v>
      </c>
      <c r="G50" s="34">
        <v>5</v>
      </c>
      <c r="H50" s="34">
        <v>5</v>
      </c>
    </row>
    <row r="51" spans="2:8" s="18" customFormat="1" ht="30">
      <c r="B51" s="21" t="s">
        <v>57</v>
      </c>
      <c r="C51" s="21" t="s">
        <v>12</v>
      </c>
      <c r="D51" s="21" t="s">
        <v>135</v>
      </c>
      <c r="E51" s="21"/>
      <c r="F51" s="22" t="s">
        <v>136</v>
      </c>
      <c r="G51" s="34">
        <f>G52+G54</f>
        <v>88.5</v>
      </c>
      <c r="H51" s="34">
        <f>H52+H54</f>
        <v>93.5</v>
      </c>
    </row>
    <row r="52" spans="2:8" s="18" customFormat="1" ht="45">
      <c r="B52" s="21" t="s">
        <v>57</v>
      </c>
      <c r="C52" s="21" t="s">
        <v>12</v>
      </c>
      <c r="D52" s="21" t="s">
        <v>135</v>
      </c>
      <c r="E52" s="21" t="s">
        <v>30</v>
      </c>
      <c r="F52" s="22" t="s">
        <v>46</v>
      </c>
      <c r="G52" s="34">
        <f>G53</f>
        <v>3.5</v>
      </c>
      <c r="H52" s="34">
        <f>H53</f>
        <v>3.5</v>
      </c>
    </row>
    <row r="53" spans="2:8" s="18" customFormat="1" ht="15">
      <c r="B53" s="21" t="s">
        <v>57</v>
      </c>
      <c r="C53" s="21" t="s">
        <v>12</v>
      </c>
      <c r="D53" s="21" t="s">
        <v>135</v>
      </c>
      <c r="E53" s="21" t="s">
        <v>24</v>
      </c>
      <c r="F53" s="22" t="s">
        <v>105</v>
      </c>
      <c r="G53" s="34">
        <v>3.5</v>
      </c>
      <c r="H53" s="34">
        <v>3.5</v>
      </c>
    </row>
    <row r="54" spans="2:8" s="18" customFormat="1" ht="32.25" customHeight="1">
      <c r="B54" s="21" t="s">
        <v>57</v>
      </c>
      <c r="C54" s="21" t="s">
        <v>12</v>
      </c>
      <c r="D54" s="21" t="s">
        <v>135</v>
      </c>
      <c r="E54" s="21" t="s">
        <v>60</v>
      </c>
      <c r="F54" s="22" t="s">
        <v>62</v>
      </c>
      <c r="G54" s="34">
        <f>G55</f>
        <v>85</v>
      </c>
      <c r="H54" s="34">
        <f>H55</f>
        <v>90</v>
      </c>
    </row>
    <row r="55" spans="2:8" s="18" customFormat="1" ht="15">
      <c r="B55" s="21" t="s">
        <v>57</v>
      </c>
      <c r="C55" s="21" t="s">
        <v>12</v>
      </c>
      <c r="D55" s="21" t="s">
        <v>135</v>
      </c>
      <c r="E55" s="21" t="s">
        <v>129</v>
      </c>
      <c r="F55" s="22" t="s">
        <v>130</v>
      </c>
      <c r="G55" s="34">
        <v>85</v>
      </c>
      <c r="H55" s="34">
        <v>90</v>
      </c>
    </row>
    <row r="56" spans="2:8" s="18" customFormat="1" ht="30" customHeight="1">
      <c r="B56" s="21" t="s">
        <v>57</v>
      </c>
      <c r="C56" s="21" t="s">
        <v>12</v>
      </c>
      <c r="D56" s="21" t="s">
        <v>150</v>
      </c>
      <c r="E56" s="21"/>
      <c r="F56" s="22" t="s">
        <v>151</v>
      </c>
      <c r="G56" s="34">
        <f>G57</f>
        <v>5</v>
      </c>
      <c r="H56" s="34">
        <f>H57</f>
        <v>5</v>
      </c>
    </row>
    <row r="57" spans="2:8" s="18" customFormat="1" ht="46.5" customHeight="1">
      <c r="B57" s="21" t="s">
        <v>57</v>
      </c>
      <c r="C57" s="21" t="s">
        <v>12</v>
      </c>
      <c r="D57" s="21" t="s">
        <v>150</v>
      </c>
      <c r="E57" s="21" t="s">
        <v>30</v>
      </c>
      <c r="F57" s="22" t="s">
        <v>46</v>
      </c>
      <c r="G57" s="34">
        <f>G58</f>
        <v>5</v>
      </c>
      <c r="H57" s="34">
        <f>H58</f>
        <v>5</v>
      </c>
    </row>
    <row r="58" spans="2:8" s="18" customFormat="1" ht="18.75" customHeight="1">
      <c r="B58" s="21" t="s">
        <v>57</v>
      </c>
      <c r="C58" s="21" t="s">
        <v>12</v>
      </c>
      <c r="D58" s="21" t="s">
        <v>150</v>
      </c>
      <c r="E58" s="21" t="s">
        <v>24</v>
      </c>
      <c r="F58" s="22" t="s">
        <v>105</v>
      </c>
      <c r="G58" s="34">
        <v>5</v>
      </c>
      <c r="H58" s="34">
        <v>5</v>
      </c>
    </row>
    <row r="59" spans="2:8" s="18" customFormat="1" ht="29.25" customHeight="1">
      <c r="B59" s="21" t="s">
        <v>57</v>
      </c>
      <c r="C59" s="21" t="s">
        <v>12</v>
      </c>
      <c r="D59" s="21" t="s">
        <v>152</v>
      </c>
      <c r="E59" s="21"/>
      <c r="F59" s="22" t="s">
        <v>153</v>
      </c>
      <c r="G59" s="34">
        <f>G60</f>
        <v>35</v>
      </c>
      <c r="H59" s="34">
        <f>H60</f>
        <v>35</v>
      </c>
    </row>
    <row r="60" spans="2:8" s="18" customFormat="1" ht="46.5" customHeight="1">
      <c r="B60" s="21" t="s">
        <v>57</v>
      </c>
      <c r="C60" s="21" t="s">
        <v>12</v>
      </c>
      <c r="D60" s="21" t="s">
        <v>152</v>
      </c>
      <c r="E60" s="21" t="s">
        <v>30</v>
      </c>
      <c r="F60" s="22" t="s">
        <v>46</v>
      </c>
      <c r="G60" s="34">
        <f>G61</f>
        <v>35</v>
      </c>
      <c r="H60" s="34">
        <f>H61</f>
        <v>35</v>
      </c>
    </row>
    <row r="61" spans="2:8" s="18" customFormat="1" ht="15">
      <c r="B61" s="21" t="s">
        <v>57</v>
      </c>
      <c r="C61" s="21" t="s">
        <v>12</v>
      </c>
      <c r="D61" s="21" t="s">
        <v>152</v>
      </c>
      <c r="E61" s="21" t="s">
        <v>24</v>
      </c>
      <c r="F61" s="22" t="s">
        <v>105</v>
      </c>
      <c r="G61" s="34">
        <v>35</v>
      </c>
      <c r="H61" s="34">
        <v>35</v>
      </c>
    </row>
    <row r="62" spans="2:8" s="18" customFormat="1" ht="30" customHeight="1">
      <c r="B62" s="21" t="s">
        <v>57</v>
      </c>
      <c r="C62" s="21" t="s">
        <v>12</v>
      </c>
      <c r="D62" s="21" t="s">
        <v>154</v>
      </c>
      <c r="E62" s="21"/>
      <c r="F62" s="22" t="s">
        <v>155</v>
      </c>
      <c r="G62" s="34">
        <f>G63</f>
        <v>30</v>
      </c>
      <c r="H62" s="34">
        <f>H63</f>
        <v>30</v>
      </c>
    </row>
    <row r="63" spans="2:8" s="18" customFormat="1" ht="45" customHeight="1">
      <c r="B63" s="21" t="s">
        <v>57</v>
      </c>
      <c r="C63" s="21" t="s">
        <v>12</v>
      </c>
      <c r="D63" s="21" t="s">
        <v>154</v>
      </c>
      <c r="E63" s="21" t="s">
        <v>30</v>
      </c>
      <c r="F63" s="22" t="s">
        <v>46</v>
      </c>
      <c r="G63" s="34">
        <f>G64+G65</f>
        <v>30</v>
      </c>
      <c r="H63" s="34">
        <f>H64+H65</f>
        <v>30</v>
      </c>
    </row>
    <row r="64" spans="2:8" s="18" customFormat="1" ht="44.25" customHeight="1">
      <c r="B64" s="21" t="s">
        <v>57</v>
      </c>
      <c r="C64" s="21" t="s">
        <v>12</v>
      </c>
      <c r="D64" s="21" t="s">
        <v>154</v>
      </c>
      <c r="E64" s="21" t="s">
        <v>26</v>
      </c>
      <c r="F64" s="22" t="s">
        <v>25</v>
      </c>
      <c r="G64" s="34">
        <v>15</v>
      </c>
      <c r="H64" s="34">
        <v>15</v>
      </c>
    </row>
    <row r="65" spans="2:8" s="18" customFormat="1" ht="15">
      <c r="B65" s="21" t="s">
        <v>57</v>
      </c>
      <c r="C65" s="21" t="s">
        <v>12</v>
      </c>
      <c r="D65" s="21" t="s">
        <v>154</v>
      </c>
      <c r="E65" s="21" t="s">
        <v>24</v>
      </c>
      <c r="F65" s="22" t="s">
        <v>105</v>
      </c>
      <c r="G65" s="34">
        <v>15</v>
      </c>
      <c r="H65" s="34">
        <v>15</v>
      </c>
    </row>
    <row r="66" spans="2:8" s="18" customFormat="1" ht="30">
      <c r="B66" s="19" t="s">
        <v>57</v>
      </c>
      <c r="C66" s="19" t="s">
        <v>12</v>
      </c>
      <c r="D66" s="19" t="s">
        <v>106</v>
      </c>
      <c r="E66" s="19"/>
      <c r="F66" s="20" t="s">
        <v>13</v>
      </c>
      <c r="G66" s="35">
        <f>G67</f>
        <v>300</v>
      </c>
      <c r="H66" s="35">
        <f>H67</f>
        <v>300</v>
      </c>
    </row>
    <row r="67" spans="2:8" s="18" customFormat="1" ht="45">
      <c r="B67" s="19" t="s">
        <v>57</v>
      </c>
      <c r="C67" s="19" t="s">
        <v>12</v>
      </c>
      <c r="D67" s="19" t="s">
        <v>106</v>
      </c>
      <c r="E67" s="19" t="s">
        <v>30</v>
      </c>
      <c r="F67" s="20" t="s">
        <v>46</v>
      </c>
      <c r="G67" s="35">
        <f>G68</f>
        <v>300</v>
      </c>
      <c r="H67" s="35">
        <f>H68</f>
        <v>300</v>
      </c>
    </row>
    <row r="68" spans="2:8" s="18" customFormat="1" ht="15">
      <c r="B68" s="19" t="s">
        <v>57</v>
      </c>
      <c r="C68" s="19" t="s">
        <v>12</v>
      </c>
      <c r="D68" s="19" t="s">
        <v>106</v>
      </c>
      <c r="E68" s="19" t="s">
        <v>24</v>
      </c>
      <c r="F68" s="20" t="s">
        <v>105</v>
      </c>
      <c r="G68" s="35">
        <v>300</v>
      </c>
      <c r="H68" s="35">
        <v>300</v>
      </c>
    </row>
    <row r="69" spans="2:8" s="18" customFormat="1" ht="30">
      <c r="B69" s="19" t="s">
        <v>57</v>
      </c>
      <c r="C69" s="19" t="s">
        <v>12</v>
      </c>
      <c r="D69" s="19" t="s">
        <v>117</v>
      </c>
      <c r="E69" s="19"/>
      <c r="F69" s="20" t="s">
        <v>83</v>
      </c>
      <c r="G69" s="35">
        <f t="shared" ref="G69:H72" si="2">G70</f>
        <v>5</v>
      </c>
      <c r="H69" s="35">
        <f t="shared" si="2"/>
        <v>5</v>
      </c>
    </row>
    <row r="70" spans="2:8" s="18" customFormat="1" ht="30">
      <c r="B70" s="19" t="s">
        <v>57</v>
      </c>
      <c r="C70" s="19" t="s">
        <v>12</v>
      </c>
      <c r="D70" s="19" t="s">
        <v>118</v>
      </c>
      <c r="E70" s="19"/>
      <c r="F70" s="20" t="s">
        <v>81</v>
      </c>
      <c r="G70" s="35">
        <f t="shared" si="2"/>
        <v>5</v>
      </c>
      <c r="H70" s="35">
        <f t="shared" si="2"/>
        <v>5</v>
      </c>
    </row>
    <row r="71" spans="2:8" s="18" customFormat="1" ht="27" customHeight="1">
      <c r="B71" s="19" t="s">
        <v>57</v>
      </c>
      <c r="C71" s="19" t="s">
        <v>12</v>
      </c>
      <c r="D71" s="19" t="s">
        <v>107</v>
      </c>
      <c r="E71" s="19"/>
      <c r="F71" s="20" t="s">
        <v>13</v>
      </c>
      <c r="G71" s="35">
        <f t="shared" si="2"/>
        <v>5</v>
      </c>
      <c r="H71" s="35">
        <f t="shared" si="2"/>
        <v>5</v>
      </c>
    </row>
    <row r="72" spans="2:8" s="18" customFormat="1" ht="15">
      <c r="B72" s="19" t="s">
        <v>57</v>
      </c>
      <c r="C72" s="19" t="s">
        <v>12</v>
      </c>
      <c r="D72" s="19" t="s">
        <v>108</v>
      </c>
      <c r="E72" s="19" t="s">
        <v>32</v>
      </c>
      <c r="F72" s="20" t="s">
        <v>31</v>
      </c>
      <c r="G72" s="35">
        <f t="shared" si="2"/>
        <v>5</v>
      </c>
      <c r="H72" s="35">
        <f t="shared" si="2"/>
        <v>5</v>
      </c>
    </row>
    <row r="73" spans="2:8" s="18" customFormat="1" ht="45">
      <c r="B73" s="23" t="s">
        <v>57</v>
      </c>
      <c r="C73" s="23" t="s">
        <v>12</v>
      </c>
      <c r="D73" s="23" t="s">
        <v>107</v>
      </c>
      <c r="E73" s="23" t="s">
        <v>67</v>
      </c>
      <c r="F73" s="20" t="s">
        <v>91</v>
      </c>
      <c r="G73" s="35">
        <v>5</v>
      </c>
      <c r="H73" s="35">
        <v>5</v>
      </c>
    </row>
    <row r="74" spans="2:8" s="18" customFormat="1" ht="30">
      <c r="B74" s="19" t="s">
        <v>57</v>
      </c>
      <c r="C74" s="19" t="s">
        <v>41</v>
      </c>
      <c r="D74" s="19"/>
      <c r="E74" s="19"/>
      <c r="F74" s="20" t="s">
        <v>42</v>
      </c>
      <c r="G74" s="34">
        <f t="shared" ref="G74:H78" si="3">G75</f>
        <v>76577.5</v>
      </c>
      <c r="H74" s="34">
        <f t="shared" si="3"/>
        <v>56057.299999999996</v>
      </c>
    </row>
    <row r="75" spans="2:8" s="18" customFormat="1" ht="15">
      <c r="B75" s="19" t="s">
        <v>57</v>
      </c>
      <c r="C75" s="19" t="s">
        <v>43</v>
      </c>
      <c r="D75" s="19"/>
      <c r="E75" s="19"/>
      <c r="F75" s="20" t="s">
        <v>44</v>
      </c>
      <c r="G75" s="34">
        <f>G76+G83</f>
        <v>76577.5</v>
      </c>
      <c r="H75" s="34">
        <f t="shared" si="3"/>
        <v>56057.299999999996</v>
      </c>
    </row>
    <row r="76" spans="2:8" s="18" customFormat="1" ht="45">
      <c r="B76" s="19" t="s">
        <v>57</v>
      </c>
      <c r="C76" s="19" t="s">
        <v>43</v>
      </c>
      <c r="D76" s="19" t="s">
        <v>115</v>
      </c>
      <c r="E76" s="19"/>
      <c r="F76" s="20" t="s">
        <v>137</v>
      </c>
      <c r="G76" s="34">
        <f t="shared" si="3"/>
        <v>56577.5</v>
      </c>
      <c r="H76" s="34">
        <f t="shared" si="3"/>
        <v>56057.299999999996</v>
      </c>
    </row>
    <row r="77" spans="2:8" s="18" customFormat="1" ht="30">
      <c r="B77" s="19" t="s">
        <v>57</v>
      </c>
      <c r="C77" s="19" t="s">
        <v>43</v>
      </c>
      <c r="D77" s="19" t="s">
        <v>125</v>
      </c>
      <c r="E77" s="19"/>
      <c r="F77" s="20" t="s">
        <v>158</v>
      </c>
      <c r="G77" s="34">
        <f t="shared" si="3"/>
        <v>56577.5</v>
      </c>
      <c r="H77" s="34">
        <f t="shared" si="3"/>
        <v>56057.299999999996</v>
      </c>
    </row>
    <row r="78" spans="2:8" s="18" customFormat="1" ht="30">
      <c r="B78" s="19" t="s">
        <v>57</v>
      </c>
      <c r="C78" s="19" t="s">
        <v>43</v>
      </c>
      <c r="D78" s="19" t="s">
        <v>109</v>
      </c>
      <c r="E78" s="19"/>
      <c r="F78" s="20" t="s">
        <v>157</v>
      </c>
      <c r="G78" s="34">
        <f t="shared" si="3"/>
        <v>56577.5</v>
      </c>
      <c r="H78" s="34">
        <f t="shared" si="3"/>
        <v>56057.299999999996</v>
      </c>
    </row>
    <row r="79" spans="2:8" s="18" customFormat="1" ht="45">
      <c r="B79" s="19" t="s">
        <v>57</v>
      </c>
      <c r="C79" s="19" t="s">
        <v>43</v>
      </c>
      <c r="D79" s="19" t="s">
        <v>109</v>
      </c>
      <c r="E79" s="19" t="s">
        <v>30</v>
      </c>
      <c r="F79" s="20" t="s">
        <v>46</v>
      </c>
      <c r="G79" s="34">
        <f>G81+G82+G80</f>
        <v>56577.5</v>
      </c>
      <c r="H79" s="34">
        <f>H81+H82+H80</f>
        <v>56057.299999999996</v>
      </c>
    </row>
    <row r="80" spans="2:8" s="18" customFormat="1" ht="45">
      <c r="B80" s="19" t="s">
        <v>57</v>
      </c>
      <c r="C80" s="19" t="s">
        <v>43</v>
      </c>
      <c r="D80" s="19" t="s">
        <v>109</v>
      </c>
      <c r="E80" s="19" t="s">
        <v>26</v>
      </c>
      <c r="F80" s="20" t="s">
        <v>25</v>
      </c>
      <c r="G80" s="34">
        <v>272.3</v>
      </c>
      <c r="H80" s="34">
        <v>283.2</v>
      </c>
    </row>
    <row r="81" spans="2:8" s="18" customFormat="1" ht="17.25" customHeight="1">
      <c r="B81" s="19" t="s">
        <v>57</v>
      </c>
      <c r="C81" s="19" t="s">
        <v>43</v>
      </c>
      <c r="D81" s="19" t="s">
        <v>109</v>
      </c>
      <c r="E81" s="19" t="s">
        <v>24</v>
      </c>
      <c r="F81" s="20" t="s">
        <v>105</v>
      </c>
      <c r="G81" s="34">
        <v>55980.7</v>
      </c>
      <c r="H81" s="34">
        <v>55436.6</v>
      </c>
    </row>
    <row r="82" spans="2:8" s="18" customFormat="1" ht="15">
      <c r="B82" s="19" t="s">
        <v>57</v>
      </c>
      <c r="C82" s="19" t="s">
        <v>43</v>
      </c>
      <c r="D82" s="19" t="s">
        <v>109</v>
      </c>
      <c r="E82" s="19" t="s">
        <v>139</v>
      </c>
      <c r="F82" s="20" t="s">
        <v>140</v>
      </c>
      <c r="G82" s="34">
        <v>324.5</v>
      </c>
      <c r="H82" s="34">
        <v>337.5</v>
      </c>
    </row>
    <row r="83" spans="2:8" s="18" customFormat="1" ht="52.9" customHeight="1">
      <c r="B83" s="19" t="s">
        <v>57</v>
      </c>
      <c r="C83" s="19" t="s">
        <v>43</v>
      </c>
      <c r="D83" s="19" t="s">
        <v>145</v>
      </c>
      <c r="E83" s="19"/>
      <c r="F83" s="20" t="s">
        <v>148</v>
      </c>
      <c r="G83" s="34">
        <f t="shared" ref="G83:H86" si="4">G84</f>
        <v>20000</v>
      </c>
      <c r="H83" s="34">
        <f t="shared" si="4"/>
        <v>0</v>
      </c>
    </row>
    <row r="84" spans="2:8" s="18" customFormat="1" ht="30" customHeight="1">
      <c r="B84" s="19" t="s">
        <v>57</v>
      </c>
      <c r="C84" s="19" t="s">
        <v>43</v>
      </c>
      <c r="D84" s="19" t="s">
        <v>146</v>
      </c>
      <c r="E84" s="19"/>
      <c r="F84" s="20" t="s">
        <v>149</v>
      </c>
      <c r="G84" s="34">
        <f t="shared" si="4"/>
        <v>20000</v>
      </c>
      <c r="H84" s="34">
        <f t="shared" si="4"/>
        <v>0</v>
      </c>
    </row>
    <row r="85" spans="2:8" s="18" customFormat="1" ht="42.75" customHeight="1">
      <c r="B85" s="19" t="s">
        <v>57</v>
      </c>
      <c r="C85" s="19" t="s">
        <v>43</v>
      </c>
      <c r="D85" s="19" t="s">
        <v>147</v>
      </c>
      <c r="E85" s="19"/>
      <c r="F85" s="20" t="s">
        <v>159</v>
      </c>
      <c r="G85" s="34">
        <f t="shared" si="4"/>
        <v>20000</v>
      </c>
      <c r="H85" s="34">
        <f t="shared" si="4"/>
        <v>0</v>
      </c>
    </row>
    <row r="86" spans="2:8" s="18" customFormat="1" ht="43.5" customHeight="1">
      <c r="B86" s="19" t="s">
        <v>57</v>
      </c>
      <c r="C86" s="19" t="s">
        <v>43</v>
      </c>
      <c r="D86" s="19" t="s">
        <v>147</v>
      </c>
      <c r="E86" s="19" t="s">
        <v>30</v>
      </c>
      <c r="F86" s="20" t="s">
        <v>46</v>
      </c>
      <c r="G86" s="34">
        <f t="shared" si="4"/>
        <v>20000</v>
      </c>
      <c r="H86" s="34">
        <f t="shared" si="4"/>
        <v>0</v>
      </c>
    </row>
    <row r="87" spans="2:8" s="18" customFormat="1" ht="15">
      <c r="B87" s="19" t="s">
        <v>57</v>
      </c>
      <c r="C87" s="19" t="s">
        <v>43</v>
      </c>
      <c r="D87" s="19" t="s">
        <v>147</v>
      </c>
      <c r="E87" s="19" t="s">
        <v>24</v>
      </c>
      <c r="F87" s="20" t="s">
        <v>105</v>
      </c>
      <c r="G87" s="34">
        <v>20000</v>
      </c>
      <c r="H87" s="34">
        <v>0</v>
      </c>
    </row>
    <row r="88" spans="2:8" s="18" customFormat="1" ht="15">
      <c r="B88" s="19" t="s">
        <v>57</v>
      </c>
      <c r="C88" s="19" t="s">
        <v>15</v>
      </c>
      <c r="D88" s="19"/>
      <c r="E88" s="19"/>
      <c r="F88" s="20" t="s">
        <v>14</v>
      </c>
      <c r="G88" s="35">
        <f>G89</f>
        <v>200</v>
      </c>
      <c r="H88" s="35">
        <f>H89</f>
        <v>200</v>
      </c>
    </row>
    <row r="89" spans="2:8" s="18" customFormat="1" ht="15">
      <c r="B89" s="19" t="s">
        <v>57</v>
      </c>
      <c r="C89" s="19" t="s">
        <v>16</v>
      </c>
      <c r="D89" s="19"/>
      <c r="E89" s="19"/>
      <c r="F89" s="20" t="s">
        <v>90</v>
      </c>
      <c r="G89" s="35">
        <f>G90</f>
        <v>200</v>
      </c>
      <c r="H89" s="35">
        <f>H90</f>
        <v>200</v>
      </c>
    </row>
    <row r="90" spans="2:8" s="18" customFormat="1" ht="45.75" customHeight="1">
      <c r="B90" s="19" t="s">
        <v>57</v>
      </c>
      <c r="C90" s="19" t="s">
        <v>16</v>
      </c>
      <c r="D90" s="19" t="s">
        <v>115</v>
      </c>
      <c r="E90" s="19"/>
      <c r="F90" s="20" t="s">
        <v>137</v>
      </c>
      <c r="G90" s="35">
        <f>G91+G95</f>
        <v>200</v>
      </c>
      <c r="H90" s="35">
        <f>G91+G95</f>
        <v>200</v>
      </c>
    </row>
    <row r="91" spans="2:8" s="18" customFormat="1" ht="30.75" customHeight="1">
      <c r="B91" s="19" t="s">
        <v>57</v>
      </c>
      <c r="C91" s="19" t="s">
        <v>16</v>
      </c>
      <c r="D91" s="19" t="s">
        <v>119</v>
      </c>
      <c r="E91" s="19"/>
      <c r="F91" s="20" t="s">
        <v>69</v>
      </c>
      <c r="G91" s="35">
        <f>G92</f>
        <v>120</v>
      </c>
      <c r="H91" s="35">
        <f>H92</f>
        <v>120</v>
      </c>
    </row>
    <row r="92" spans="2:8" s="18" customFormat="1" ht="29.25" customHeight="1">
      <c r="B92" s="19" t="s">
        <v>57</v>
      </c>
      <c r="C92" s="19" t="s">
        <v>16</v>
      </c>
      <c r="D92" s="19" t="s">
        <v>110</v>
      </c>
      <c r="E92" s="19"/>
      <c r="F92" s="20" t="s">
        <v>82</v>
      </c>
      <c r="G92" s="35">
        <f>G93</f>
        <v>120</v>
      </c>
      <c r="H92" s="35">
        <f>H93</f>
        <v>120</v>
      </c>
    </row>
    <row r="93" spans="2:8" s="18" customFormat="1" ht="43.15" customHeight="1">
      <c r="B93" s="19" t="s">
        <v>57</v>
      </c>
      <c r="C93" s="19" t="s">
        <v>16</v>
      </c>
      <c r="D93" s="19" t="s">
        <v>110</v>
      </c>
      <c r="E93" s="19" t="s">
        <v>30</v>
      </c>
      <c r="F93" s="20" t="s">
        <v>46</v>
      </c>
      <c r="G93" s="35">
        <f>H94</f>
        <v>120</v>
      </c>
      <c r="H93" s="35">
        <f>H94</f>
        <v>120</v>
      </c>
    </row>
    <row r="94" spans="2:8" s="18" customFormat="1" ht="20.45" customHeight="1">
      <c r="B94" s="19" t="s">
        <v>57</v>
      </c>
      <c r="C94" s="19" t="s">
        <v>16</v>
      </c>
      <c r="D94" s="19" t="s">
        <v>110</v>
      </c>
      <c r="E94" s="19" t="s">
        <v>24</v>
      </c>
      <c r="F94" s="20" t="s">
        <v>99</v>
      </c>
      <c r="G94" s="35">
        <v>120</v>
      </c>
      <c r="H94" s="35">
        <v>120</v>
      </c>
    </row>
    <row r="95" spans="2:8" s="18" customFormat="1" ht="28.5" customHeight="1">
      <c r="B95" s="19" t="s">
        <v>57</v>
      </c>
      <c r="C95" s="19" t="s">
        <v>16</v>
      </c>
      <c r="D95" s="19" t="s">
        <v>120</v>
      </c>
      <c r="E95" s="19"/>
      <c r="F95" s="20" t="s">
        <v>70</v>
      </c>
      <c r="G95" s="35">
        <f t="shared" ref="G95:H97" si="5">G96</f>
        <v>80</v>
      </c>
      <c r="H95" s="35">
        <f t="shared" si="5"/>
        <v>80</v>
      </c>
    </row>
    <row r="96" spans="2:8" s="18" customFormat="1" ht="30">
      <c r="B96" s="19" t="s">
        <v>57</v>
      </c>
      <c r="C96" s="19" t="s">
        <v>16</v>
      </c>
      <c r="D96" s="19" t="s">
        <v>111</v>
      </c>
      <c r="E96" s="19"/>
      <c r="F96" s="20" t="s">
        <v>82</v>
      </c>
      <c r="G96" s="35">
        <v>80</v>
      </c>
      <c r="H96" s="35">
        <f t="shared" si="5"/>
        <v>80</v>
      </c>
    </row>
    <row r="97" spans="2:8" s="18" customFormat="1" ht="45">
      <c r="B97" s="19" t="s">
        <v>57</v>
      </c>
      <c r="C97" s="19" t="s">
        <v>16</v>
      </c>
      <c r="D97" s="19" t="s">
        <v>111</v>
      </c>
      <c r="E97" s="19" t="s">
        <v>30</v>
      </c>
      <c r="F97" s="20" t="s">
        <v>46</v>
      </c>
      <c r="G97" s="35">
        <f t="shared" si="5"/>
        <v>80</v>
      </c>
      <c r="H97" s="35">
        <f t="shared" si="5"/>
        <v>80</v>
      </c>
    </row>
    <row r="98" spans="2:8" s="18" customFormat="1" ht="14.25" customHeight="1">
      <c r="B98" s="19" t="s">
        <v>57</v>
      </c>
      <c r="C98" s="19" t="s">
        <v>16</v>
      </c>
      <c r="D98" s="19" t="s">
        <v>111</v>
      </c>
      <c r="E98" s="19" t="s">
        <v>24</v>
      </c>
      <c r="F98" s="20" t="s">
        <v>99</v>
      </c>
      <c r="G98" s="35">
        <v>80</v>
      </c>
      <c r="H98" s="35">
        <v>80</v>
      </c>
    </row>
    <row r="99" spans="2:8" s="18" customFormat="1" ht="15">
      <c r="B99" s="19" t="s">
        <v>57</v>
      </c>
      <c r="C99" s="19" t="s">
        <v>17</v>
      </c>
      <c r="D99" s="19"/>
      <c r="E99" s="19"/>
      <c r="F99" s="20" t="s">
        <v>27</v>
      </c>
      <c r="G99" s="35">
        <f t="shared" ref="G99:H104" si="6">G100</f>
        <v>1600</v>
      </c>
      <c r="H99" s="35">
        <f t="shared" si="6"/>
        <v>1600</v>
      </c>
    </row>
    <row r="100" spans="2:8" s="18" customFormat="1" ht="12.75" customHeight="1">
      <c r="B100" s="19" t="s">
        <v>57</v>
      </c>
      <c r="C100" s="19" t="s">
        <v>19</v>
      </c>
      <c r="D100" s="19"/>
      <c r="E100" s="19"/>
      <c r="F100" s="20" t="s">
        <v>18</v>
      </c>
      <c r="G100" s="35">
        <f t="shared" si="6"/>
        <v>1600</v>
      </c>
      <c r="H100" s="35">
        <f t="shared" si="6"/>
        <v>1600</v>
      </c>
    </row>
    <row r="101" spans="2:8" s="18" customFormat="1" ht="42.75" customHeight="1">
      <c r="B101" s="19" t="s">
        <v>57</v>
      </c>
      <c r="C101" s="19" t="s">
        <v>19</v>
      </c>
      <c r="D101" s="19" t="s">
        <v>115</v>
      </c>
      <c r="E101" s="19"/>
      <c r="F101" s="20" t="s">
        <v>137</v>
      </c>
      <c r="G101" s="35">
        <f t="shared" si="6"/>
        <v>1600</v>
      </c>
      <c r="H101" s="35">
        <f t="shared" si="6"/>
        <v>1600</v>
      </c>
    </row>
    <row r="102" spans="2:8" s="18" customFormat="1" ht="27.75" customHeight="1">
      <c r="B102" s="19" t="s">
        <v>57</v>
      </c>
      <c r="C102" s="19" t="s">
        <v>19</v>
      </c>
      <c r="D102" s="19" t="s">
        <v>121</v>
      </c>
      <c r="E102" s="19"/>
      <c r="F102" s="20" t="s">
        <v>53</v>
      </c>
      <c r="G102" s="35">
        <f t="shared" si="6"/>
        <v>1600</v>
      </c>
      <c r="H102" s="35">
        <f t="shared" si="6"/>
        <v>1600</v>
      </c>
    </row>
    <row r="103" spans="2:8" s="18" customFormat="1" ht="12.75" customHeight="1">
      <c r="B103" s="19" t="s">
        <v>57</v>
      </c>
      <c r="C103" s="19" t="s">
        <v>19</v>
      </c>
      <c r="D103" s="19" t="s">
        <v>112</v>
      </c>
      <c r="E103" s="19"/>
      <c r="F103" s="20" t="s">
        <v>73</v>
      </c>
      <c r="G103" s="35">
        <f t="shared" si="6"/>
        <v>1600</v>
      </c>
      <c r="H103" s="35">
        <f t="shared" si="6"/>
        <v>1600</v>
      </c>
    </row>
    <row r="104" spans="2:8" s="18" customFormat="1" ht="45" customHeight="1">
      <c r="B104" s="19" t="s">
        <v>57</v>
      </c>
      <c r="C104" s="19" t="s">
        <v>19</v>
      </c>
      <c r="D104" s="19" t="s">
        <v>112</v>
      </c>
      <c r="E104" s="19" t="s">
        <v>30</v>
      </c>
      <c r="F104" s="20" t="s">
        <v>46</v>
      </c>
      <c r="G104" s="35">
        <f t="shared" si="6"/>
        <v>1600</v>
      </c>
      <c r="H104" s="35">
        <f t="shared" si="6"/>
        <v>1600</v>
      </c>
    </row>
    <row r="105" spans="2:8" s="18" customFormat="1" ht="15">
      <c r="B105" s="19" t="s">
        <v>57</v>
      </c>
      <c r="C105" s="19" t="s">
        <v>19</v>
      </c>
      <c r="D105" s="19" t="s">
        <v>112</v>
      </c>
      <c r="E105" s="19" t="s">
        <v>24</v>
      </c>
      <c r="F105" s="20" t="s">
        <v>105</v>
      </c>
      <c r="G105" s="35">
        <v>1600</v>
      </c>
      <c r="H105" s="35">
        <v>1600</v>
      </c>
    </row>
    <row r="106" spans="2:8" s="18" customFormat="1" ht="15">
      <c r="B106" s="19" t="s">
        <v>57</v>
      </c>
      <c r="C106" s="19" t="s">
        <v>58</v>
      </c>
      <c r="D106" s="19"/>
      <c r="E106" s="19"/>
      <c r="F106" s="20" t="s">
        <v>55</v>
      </c>
      <c r="G106" s="35">
        <f>G107</f>
        <v>514.1</v>
      </c>
      <c r="H106" s="35">
        <f>H107</f>
        <v>514.1</v>
      </c>
    </row>
    <row r="107" spans="2:8" s="18" customFormat="1" ht="15">
      <c r="B107" s="19" t="s">
        <v>57</v>
      </c>
      <c r="C107" s="19" t="s">
        <v>59</v>
      </c>
      <c r="D107" s="19"/>
      <c r="E107" s="19"/>
      <c r="F107" s="20" t="s">
        <v>56</v>
      </c>
      <c r="G107" s="35">
        <f>G108</f>
        <v>514.1</v>
      </c>
      <c r="H107" s="35">
        <f>H108</f>
        <v>514.1</v>
      </c>
    </row>
    <row r="108" spans="2:8" s="18" customFormat="1" ht="30">
      <c r="B108" s="19" t="s">
        <v>57</v>
      </c>
      <c r="C108" s="19" t="s">
        <v>59</v>
      </c>
      <c r="D108" s="19" t="s">
        <v>117</v>
      </c>
      <c r="E108" s="19"/>
      <c r="F108" s="20" t="s">
        <v>83</v>
      </c>
      <c r="G108" s="35">
        <f>G109</f>
        <v>514.1</v>
      </c>
      <c r="H108" s="35">
        <f>G109</f>
        <v>514.1</v>
      </c>
    </row>
    <row r="109" spans="2:8" s="18" customFormat="1" ht="27.75" customHeight="1">
      <c r="B109" s="19" t="s">
        <v>57</v>
      </c>
      <c r="C109" s="19" t="s">
        <v>59</v>
      </c>
      <c r="D109" s="19" t="s">
        <v>122</v>
      </c>
      <c r="E109" s="19"/>
      <c r="F109" s="20" t="s">
        <v>77</v>
      </c>
      <c r="G109" s="35">
        <f>G110</f>
        <v>514.1</v>
      </c>
      <c r="H109" s="35">
        <f>H110</f>
        <v>514.1</v>
      </c>
    </row>
    <row r="110" spans="2:8" s="18" customFormat="1" ht="27.75" customHeight="1">
      <c r="B110" s="19" t="s">
        <v>57</v>
      </c>
      <c r="C110" s="19" t="s">
        <v>59</v>
      </c>
      <c r="D110" s="19" t="s">
        <v>113</v>
      </c>
      <c r="E110" s="19"/>
      <c r="F110" s="20" t="s">
        <v>78</v>
      </c>
      <c r="G110" s="35">
        <f>G111</f>
        <v>514.1</v>
      </c>
      <c r="H110" s="35">
        <f>H111</f>
        <v>514.1</v>
      </c>
    </row>
    <row r="111" spans="2:8" s="18" customFormat="1" ht="27.75" customHeight="1">
      <c r="B111" s="19" t="s">
        <v>57</v>
      </c>
      <c r="C111" s="19" t="s">
        <v>59</v>
      </c>
      <c r="D111" s="19" t="s">
        <v>113</v>
      </c>
      <c r="E111" s="19" t="s">
        <v>60</v>
      </c>
      <c r="F111" s="20" t="s">
        <v>62</v>
      </c>
      <c r="G111" s="35">
        <f>G112</f>
        <v>514.1</v>
      </c>
      <c r="H111" s="35">
        <f>H112</f>
        <v>514.1</v>
      </c>
    </row>
    <row r="112" spans="2:8" s="18" customFormat="1" ht="27" customHeight="1">
      <c r="B112" s="19" t="s">
        <v>57</v>
      </c>
      <c r="C112" s="19" t="s">
        <v>59</v>
      </c>
      <c r="D112" s="19" t="s">
        <v>113</v>
      </c>
      <c r="E112" s="19" t="s">
        <v>61</v>
      </c>
      <c r="F112" s="20" t="s">
        <v>64</v>
      </c>
      <c r="G112" s="35">
        <v>514.1</v>
      </c>
      <c r="H112" s="35">
        <v>514.1</v>
      </c>
    </row>
    <row r="113" spans="2:8" s="18" customFormat="1" ht="13.5" customHeight="1">
      <c r="B113" s="19" t="s">
        <v>57</v>
      </c>
      <c r="C113" s="19" t="s">
        <v>80</v>
      </c>
      <c r="D113" s="19"/>
      <c r="E113" s="19"/>
      <c r="F113" s="20" t="s">
        <v>79</v>
      </c>
      <c r="G113" s="35">
        <f t="shared" ref="G113:H116" si="7">G114</f>
        <v>300</v>
      </c>
      <c r="H113" s="35">
        <f t="shared" si="7"/>
        <v>300</v>
      </c>
    </row>
    <row r="114" spans="2:8" s="18" customFormat="1" ht="12.75" customHeight="1">
      <c r="B114" s="19" t="s">
        <v>57</v>
      </c>
      <c r="C114" s="19" t="s">
        <v>20</v>
      </c>
      <c r="D114" s="19"/>
      <c r="E114" s="19"/>
      <c r="F114" s="20" t="s">
        <v>36</v>
      </c>
      <c r="G114" s="35">
        <f t="shared" si="7"/>
        <v>300</v>
      </c>
      <c r="H114" s="35">
        <f t="shared" si="7"/>
        <v>300</v>
      </c>
    </row>
    <row r="115" spans="2:8" s="18" customFormat="1" ht="45" customHeight="1">
      <c r="B115" s="19" t="s">
        <v>57</v>
      </c>
      <c r="C115" s="19" t="s">
        <v>20</v>
      </c>
      <c r="D115" s="19" t="s">
        <v>115</v>
      </c>
      <c r="E115" s="19"/>
      <c r="F115" s="20" t="s">
        <v>137</v>
      </c>
      <c r="G115" s="35">
        <f t="shared" si="7"/>
        <v>300</v>
      </c>
      <c r="H115" s="35">
        <f t="shared" si="7"/>
        <v>300</v>
      </c>
    </row>
    <row r="116" spans="2:8" s="18" customFormat="1" ht="28.5" customHeight="1">
      <c r="B116" s="19" t="s">
        <v>57</v>
      </c>
      <c r="C116" s="19" t="s">
        <v>20</v>
      </c>
      <c r="D116" s="19" t="s">
        <v>123</v>
      </c>
      <c r="E116" s="19"/>
      <c r="F116" s="20" t="s">
        <v>54</v>
      </c>
      <c r="G116" s="35">
        <f t="shared" si="7"/>
        <v>300</v>
      </c>
      <c r="H116" s="35">
        <f t="shared" si="7"/>
        <v>300</v>
      </c>
    </row>
    <row r="117" spans="2:8" s="18" customFormat="1" ht="27.75" customHeight="1">
      <c r="B117" s="19" t="s">
        <v>57</v>
      </c>
      <c r="C117" s="19" t="s">
        <v>20</v>
      </c>
      <c r="D117" s="19" t="s">
        <v>114</v>
      </c>
      <c r="E117" s="19"/>
      <c r="F117" s="20" t="s">
        <v>22</v>
      </c>
      <c r="G117" s="35">
        <f>G118+G120</f>
        <v>300</v>
      </c>
      <c r="H117" s="35">
        <f>H118+H120</f>
        <v>300</v>
      </c>
    </row>
    <row r="118" spans="2:8" s="18" customFormat="1" ht="87.75" customHeight="1">
      <c r="B118" s="21" t="s">
        <v>57</v>
      </c>
      <c r="C118" s="21" t="s">
        <v>20</v>
      </c>
      <c r="D118" s="21" t="s">
        <v>114</v>
      </c>
      <c r="E118" s="21" t="s">
        <v>29</v>
      </c>
      <c r="F118" s="24" t="s">
        <v>28</v>
      </c>
      <c r="G118" s="34">
        <f>G119</f>
        <v>100</v>
      </c>
      <c r="H118" s="34">
        <f>H119</f>
        <v>100</v>
      </c>
    </row>
    <row r="119" spans="2:8" s="18" customFormat="1" ht="43.9" customHeight="1">
      <c r="B119" s="21" t="s">
        <v>57</v>
      </c>
      <c r="C119" s="21" t="s">
        <v>20</v>
      </c>
      <c r="D119" s="21" t="s">
        <v>114</v>
      </c>
      <c r="E119" s="21" t="s">
        <v>66</v>
      </c>
      <c r="F119" s="22" t="s">
        <v>144</v>
      </c>
      <c r="G119" s="34">
        <v>100</v>
      </c>
      <c r="H119" s="34">
        <v>100</v>
      </c>
    </row>
    <row r="120" spans="2:8" s="18" customFormat="1" ht="27.75" customHeight="1">
      <c r="B120" s="21" t="s">
        <v>57</v>
      </c>
      <c r="C120" s="21" t="s">
        <v>20</v>
      </c>
      <c r="D120" s="21" t="s">
        <v>114</v>
      </c>
      <c r="E120" s="21" t="s">
        <v>30</v>
      </c>
      <c r="F120" s="20" t="s">
        <v>46</v>
      </c>
      <c r="G120" s="34">
        <f>G121</f>
        <v>200</v>
      </c>
      <c r="H120" s="34">
        <f>H121</f>
        <v>200</v>
      </c>
    </row>
    <row r="121" spans="2:8" s="18" customFormat="1" ht="15">
      <c r="B121" s="21" t="s">
        <v>57</v>
      </c>
      <c r="C121" s="21" t="s">
        <v>20</v>
      </c>
      <c r="D121" s="21" t="s">
        <v>114</v>
      </c>
      <c r="E121" s="21" t="s">
        <v>24</v>
      </c>
      <c r="F121" s="22" t="s">
        <v>105</v>
      </c>
      <c r="G121" s="34">
        <v>200</v>
      </c>
      <c r="H121" s="34">
        <v>200</v>
      </c>
    </row>
    <row r="122" spans="2:8" s="18" customFormat="1" ht="27.75" customHeight="1">
      <c r="B122" s="19" t="s">
        <v>47</v>
      </c>
      <c r="C122" s="19"/>
      <c r="D122" s="19"/>
      <c r="E122" s="19"/>
      <c r="F122" s="20" t="s">
        <v>63</v>
      </c>
      <c r="G122" s="35">
        <f>G123</f>
        <v>5562.8</v>
      </c>
      <c r="H122" s="35">
        <f>H123</f>
        <v>5576.2000000000007</v>
      </c>
    </row>
    <row r="123" spans="2:8" s="18" customFormat="1" ht="31.5" customHeight="1">
      <c r="B123" s="19" t="s">
        <v>47</v>
      </c>
      <c r="C123" s="19" t="s">
        <v>7</v>
      </c>
      <c r="D123" s="19"/>
      <c r="E123" s="19"/>
      <c r="F123" s="20" t="s">
        <v>6</v>
      </c>
      <c r="G123" s="35">
        <f>G124</f>
        <v>5562.8</v>
      </c>
      <c r="H123" s="35">
        <f>H124</f>
        <v>5576.2000000000007</v>
      </c>
    </row>
    <row r="124" spans="2:8" s="18" customFormat="1" ht="72.75" customHeight="1">
      <c r="B124" s="19" t="s">
        <v>47</v>
      </c>
      <c r="C124" s="19" t="s">
        <v>9</v>
      </c>
      <c r="D124" s="19"/>
      <c r="E124" s="19"/>
      <c r="F124" s="20" t="s">
        <v>8</v>
      </c>
      <c r="G124" s="35">
        <f>G125+G141</f>
        <v>5562.8</v>
      </c>
      <c r="H124" s="35">
        <f>H125+H139</f>
        <v>5576.2000000000007</v>
      </c>
    </row>
    <row r="125" spans="2:8" s="18" customFormat="1" ht="41.25" customHeight="1">
      <c r="B125" s="19" t="s">
        <v>47</v>
      </c>
      <c r="C125" s="19" t="s">
        <v>9</v>
      </c>
      <c r="D125" s="19" t="s">
        <v>115</v>
      </c>
      <c r="E125" s="19"/>
      <c r="F125" s="20" t="s">
        <v>137</v>
      </c>
      <c r="G125" s="35">
        <f>G126</f>
        <v>4590.8</v>
      </c>
      <c r="H125" s="35">
        <f>H126</f>
        <v>4604.2000000000007</v>
      </c>
    </row>
    <row r="126" spans="2:8" s="18" customFormat="1" ht="45">
      <c r="B126" s="19" t="s">
        <v>47</v>
      </c>
      <c r="C126" s="19" t="s">
        <v>9</v>
      </c>
      <c r="D126" s="19" t="s">
        <v>116</v>
      </c>
      <c r="E126" s="19"/>
      <c r="F126" s="20" t="s">
        <v>48</v>
      </c>
      <c r="G126" s="35">
        <f>G127+G132</f>
        <v>4590.8</v>
      </c>
      <c r="H126" s="35">
        <f>H127+H132</f>
        <v>4604.2000000000007</v>
      </c>
    </row>
    <row r="127" spans="2:8" s="18" customFormat="1" ht="15">
      <c r="B127" s="19" t="s">
        <v>47</v>
      </c>
      <c r="C127" s="19" t="s">
        <v>9</v>
      </c>
      <c r="D127" s="19" t="s">
        <v>95</v>
      </c>
      <c r="E127" s="19"/>
      <c r="F127" s="20" t="s">
        <v>49</v>
      </c>
      <c r="G127" s="35">
        <f>G128</f>
        <v>1730.8000000000002</v>
      </c>
      <c r="H127" s="35">
        <f>H128</f>
        <v>1730.8000000000002</v>
      </c>
    </row>
    <row r="128" spans="2:8" s="18" customFormat="1" ht="91.5" customHeight="1">
      <c r="B128" s="19" t="s">
        <v>47</v>
      </c>
      <c r="C128" s="19" t="s">
        <v>9</v>
      </c>
      <c r="D128" s="19" t="s">
        <v>96</v>
      </c>
      <c r="E128" s="19" t="s">
        <v>29</v>
      </c>
      <c r="F128" s="20" t="s">
        <v>28</v>
      </c>
      <c r="G128" s="35">
        <f>G129+G130+G131</f>
        <v>1730.8000000000002</v>
      </c>
      <c r="H128" s="35">
        <f>H129+H130+H131</f>
        <v>1730.8000000000002</v>
      </c>
    </row>
    <row r="129" spans="2:8" s="18" customFormat="1" ht="27.75" customHeight="1">
      <c r="B129" s="19" t="s">
        <v>47</v>
      </c>
      <c r="C129" s="19" t="s">
        <v>9</v>
      </c>
      <c r="D129" s="19" t="s">
        <v>95</v>
      </c>
      <c r="E129" s="19" t="s">
        <v>23</v>
      </c>
      <c r="F129" s="20" t="s">
        <v>50</v>
      </c>
      <c r="G129" s="35">
        <v>1301.7</v>
      </c>
      <c r="H129" s="35">
        <v>1301.7</v>
      </c>
    </row>
    <row r="130" spans="2:8" s="18" customFormat="1" ht="58.5" customHeight="1">
      <c r="B130" s="19" t="s">
        <v>47</v>
      </c>
      <c r="C130" s="19" t="s">
        <v>9</v>
      </c>
      <c r="D130" s="19" t="s">
        <v>95</v>
      </c>
      <c r="E130" s="19" t="s">
        <v>88</v>
      </c>
      <c r="F130" s="20" t="s">
        <v>127</v>
      </c>
      <c r="G130" s="35">
        <v>36</v>
      </c>
      <c r="H130" s="35">
        <v>36</v>
      </c>
    </row>
    <row r="131" spans="2:8" s="18" customFormat="1" ht="30" customHeight="1">
      <c r="B131" s="19" t="s">
        <v>47</v>
      </c>
      <c r="C131" s="19" t="s">
        <v>9</v>
      </c>
      <c r="D131" s="19" t="s">
        <v>97</v>
      </c>
      <c r="E131" s="19" t="s">
        <v>51</v>
      </c>
      <c r="F131" s="20" t="s">
        <v>52</v>
      </c>
      <c r="G131" s="35">
        <v>393.1</v>
      </c>
      <c r="H131" s="35">
        <v>393.1</v>
      </c>
    </row>
    <row r="132" spans="2:8" s="18" customFormat="1" ht="14.25" customHeight="1">
      <c r="B132" s="19" t="s">
        <v>47</v>
      </c>
      <c r="C132" s="19" t="s">
        <v>9</v>
      </c>
      <c r="D132" s="19" t="s">
        <v>98</v>
      </c>
      <c r="E132" s="19"/>
      <c r="F132" s="20" t="s">
        <v>76</v>
      </c>
      <c r="G132" s="35">
        <f>G133+G136</f>
        <v>2860</v>
      </c>
      <c r="H132" s="35">
        <f>H133+H136</f>
        <v>2873.4</v>
      </c>
    </row>
    <row r="133" spans="2:8" s="18" customFormat="1" ht="89.25" customHeight="1">
      <c r="B133" s="19" t="s">
        <v>47</v>
      </c>
      <c r="C133" s="19" t="s">
        <v>9</v>
      </c>
      <c r="D133" s="19" t="s">
        <v>98</v>
      </c>
      <c r="E133" s="19" t="s">
        <v>29</v>
      </c>
      <c r="F133" s="20" t="s">
        <v>28</v>
      </c>
      <c r="G133" s="35">
        <f>G134+G135</f>
        <v>2434.8000000000002</v>
      </c>
      <c r="H133" s="35">
        <f>H134+H135</f>
        <v>2434.8000000000002</v>
      </c>
    </row>
    <row r="134" spans="2:8" s="18" customFormat="1" ht="28.5" customHeight="1">
      <c r="B134" s="19" t="s">
        <v>47</v>
      </c>
      <c r="C134" s="19" t="s">
        <v>9</v>
      </c>
      <c r="D134" s="19" t="s">
        <v>98</v>
      </c>
      <c r="E134" s="19" t="s">
        <v>23</v>
      </c>
      <c r="F134" s="20" t="s">
        <v>50</v>
      </c>
      <c r="G134" s="35">
        <v>1870.1</v>
      </c>
      <c r="H134" s="35">
        <v>1870.1</v>
      </c>
    </row>
    <row r="135" spans="2:8" s="18" customFormat="1" ht="72.75" customHeight="1">
      <c r="B135" s="19" t="s">
        <v>47</v>
      </c>
      <c r="C135" s="19" t="s">
        <v>9</v>
      </c>
      <c r="D135" s="19" t="s">
        <v>98</v>
      </c>
      <c r="E135" s="19" t="s">
        <v>51</v>
      </c>
      <c r="F135" s="20" t="s">
        <v>52</v>
      </c>
      <c r="G135" s="35">
        <v>564.70000000000005</v>
      </c>
      <c r="H135" s="35">
        <v>564.70000000000005</v>
      </c>
    </row>
    <row r="136" spans="2:8" s="18" customFormat="1" ht="42.75" customHeight="1">
      <c r="B136" s="19" t="s">
        <v>47</v>
      </c>
      <c r="C136" s="19" t="s">
        <v>9</v>
      </c>
      <c r="D136" s="19" t="s">
        <v>98</v>
      </c>
      <c r="E136" s="19" t="s">
        <v>30</v>
      </c>
      <c r="F136" s="20" t="s">
        <v>46</v>
      </c>
      <c r="G136" s="35">
        <f>G137+G138</f>
        <v>425.2</v>
      </c>
      <c r="H136" s="35">
        <f>H137+H138</f>
        <v>438.6</v>
      </c>
    </row>
    <row r="137" spans="2:8" s="18" customFormat="1" ht="42" customHeight="1">
      <c r="B137" s="19" t="s">
        <v>47</v>
      </c>
      <c r="C137" s="19" t="s">
        <v>9</v>
      </c>
      <c r="D137" s="19" t="s">
        <v>98</v>
      </c>
      <c r="E137" s="19" t="s">
        <v>26</v>
      </c>
      <c r="F137" s="20" t="s">
        <v>25</v>
      </c>
      <c r="G137" s="35">
        <v>80</v>
      </c>
      <c r="H137" s="35">
        <v>80</v>
      </c>
    </row>
    <row r="138" spans="2:8" s="18" customFormat="1" ht="13.5" customHeight="1">
      <c r="B138" s="19" t="s">
        <v>47</v>
      </c>
      <c r="C138" s="19" t="s">
        <v>9</v>
      </c>
      <c r="D138" s="19" t="s">
        <v>98</v>
      </c>
      <c r="E138" s="19" t="s">
        <v>24</v>
      </c>
      <c r="F138" s="20" t="s">
        <v>99</v>
      </c>
      <c r="G138" s="35">
        <v>345.2</v>
      </c>
      <c r="H138" s="35">
        <v>358.6</v>
      </c>
    </row>
    <row r="139" spans="2:8" s="18" customFormat="1" ht="29.25" customHeight="1">
      <c r="B139" s="19" t="s">
        <v>47</v>
      </c>
      <c r="C139" s="19" t="s">
        <v>9</v>
      </c>
      <c r="D139" s="19" t="s">
        <v>117</v>
      </c>
      <c r="E139" s="19"/>
      <c r="F139" s="20" t="s">
        <v>83</v>
      </c>
      <c r="G139" s="35">
        <f t="shared" ref="G139:H142" si="8">G140</f>
        <v>972</v>
      </c>
      <c r="H139" s="35">
        <f t="shared" si="8"/>
        <v>972</v>
      </c>
    </row>
    <row r="140" spans="2:8" s="18" customFormat="1" ht="42.75" customHeight="1">
      <c r="B140" s="19" t="s">
        <v>47</v>
      </c>
      <c r="C140" s="19" t="s">
        <v>9</v>
      </c>
      <c r="D140" s="19" t="s">
        <v>124</v>
      </c>
      <c r="E140" s="19"/>
      <c r="F140" s="20" t="s">
        <v>48</v>
      </c>
      <c r="G140" s="35">
        <f t="shared" si="8"/>
        <v>972</v>
      </c>
      <c r="H140" s="35">
        <f t="shared" si="8"/>
        <v>972</v>
      </c>
    </row>
    <row r="141" spans="2:8" s="18" customFormat="1" ht="15.75" customHeight="1">
      <c r="B141" s="19" t="s">
        <v>47</v>
      </c>
      <c r="C141" s="19" t="s">
        <v>9</v>
      </c>
      <c r="D141" s="19" t="s">
        <v>100</v>
      </c>
      <c r="E141" s="19"/>
      <c r="F141" s="20" t="s">
        <v>65</v>
      </c>
      <c r="G141" s="35">
        <f t="shared" si="8"/>
        <v>972</v>
      </c>
      <c r="H141" s="35">
        <f t="shared" si="8"/>
        <v>972</v>
      </c>
    </row>
    <row r="142" spans="2:8" s="18" customFormat="1" ht="89.25" customHeight="1">
      <c r="B142" s="19" t="s">
        <v>47</v>
      </c>
      <c r="C142" s="19" t="s">
        <v>9</v>
      </c>
      <c r="D142" s="19" t="s">
        <v>100</v>
      </c>
      <c r="E142" s="19" t="s">
        <v>29</v>
      </c>
      <c r="F142" s="20" t="s">
        <v>28</v>
      </c>
      <c r="G142" s="35">
        <f t="shared" si="8"/>
        <v>972</v>
      </c>
      <c r="H142" s="35">
        <f t="shared" si="8"/>
        <v>972</v>
      </c>
    </row>
    <row r="143" spans="2:8" s="18" customFormat="1" ht="45.75" customHeight="1">
      <c r="B143" s="19" t="s">
        <v>47</v>
      </c>
      <c r="C143" s="19" t="s">
        <v>9</v>
      </c>
      <c r="D143" s="19" t="s">
        <v>100</v>
      </c>
      <c r="E143" s="19" t="s">
        <v>66</v>
      </c>
      <c r="F143" s="22" t="s">
        <v>144</v>
      </c>
      <c r="G143" s="35">
        <v>972</v>
      </c>
      <c r="H143" s="35">
        <v>972</v>
      </c>
    </row>
    <row r="144" spans="2:8" s="18" customFormat="1" ht="13.5" customHeight="1">
      <c r="B144" s="26"/>
      <c r="C144" s="26"/>
      <c r="D144" s="26"/>
      <c r="E144" s="26"/>
      <c r="F144" s="27" t="s">
        <v>21</v>
      </c>
      <c r="G144" s="36">
        <f>G122+G10</f>
        <v>133643</v>
      </c>
      <c r="H144" s="36">
        <f>H10+H122</f>
        <v>113413.40000000001</v>
      </c>
    </row>
    <row r="145" spans="2:8" s="18" customFormat="1" ht="12.75">
      <c r="B145" s="10"/>
      <c r="C145" s="10"/>
      <c r="D145" s="10"/>
      <c r="E145" s="10"/>
      <c r="F145" s="28"/>
      <c r="G145" s="29"/>
    </row>
    <row r="146" spans="2:8" s="18" customFormat="1" ht="36" customHeight="1">
      <c r="B146" s="3"/>
      <c r="C146" s="3"/>
      <c r="D146" s="3"/>
      <c r="E146" s="3"/>
      <c r="F146" s="4"/>
      <c r="G146" s="5"/>
      <c r="H146" s="2"/>
    </row>
    <row r="147" spans="2:8" s="18" customFormat="1" ht="16.5">
      <c r="B147" s="30" t="s">
        <v>94</v>
      </c>
      <c r="C147" s="30"/>
      <c r="D147" s="31"/>
      <c r="E147" s="30"/>
      <c r="F147" s="40" t="s">
        <v>128</v>
      </c>
      <c r="G147" s="40"/>
      <c r="H147" s="40"/>
    </row>
    <row r="148" spans="2:8" s="18" customFormat="1">
      <c r="B148" s="3"/>
      <c r="C148" s="3"/>
      <c r="D148" s="3"/>
      <c r="E148" s="3"/>
      <c r="F148" s="4"/>
      <c r="G148" s="5"/>
      <c r="H148" s="2"/>
    </row>
    <row r="149" spans="2:8" s="18" customFormat="1">
      <c r="B149"/>
      <c r="C149"/>
      <c r="D149"/>
      <c r="E149"/>
      <c r="F149"/>
      <c r="G149"/>
      <c r="H149" s="2"/>
    </row>
    <row r="150" spans="2:8" s="18" customFormat="1">
      <c r="B150"/>
      <c r="C150"/>
      <c r="D150"/>
      <c r="E150"/>
      <c r="F150"/>
      <c r="G150"/>
      <c r="H150" s="2"/>
    </row>
    <row r="151" spans="2:8" s="18" customFormat="1">
      <c r="B151"/>
      <c r="C151"/>
      <c r="D151"/>
      <c r="E151"/>
      <c r="F151"/>
      <c r="G151"/>
      <c r="H151" s="2"/>
    </row>
    <row r="152" spans="2:8" s="18" customFormat="1">
      <c r="B152"/>
      <c r="C152"/>
      <c r="D152"/>
      <c r="E152"/>
      <c r="F152"/>
      <c r="G152"/>
      <c r="H152" s="2"/>
    </row>
    <row r="153" spans="2:8" s="18" customFormat="1">
      <c r="B153"/>
      <c r="C153"/>
      <c r="D153"/>
      <c r="E153"/>
      <c r="F153"/>
      <c r="G153"/>
      <c r="H153" s="2"/>
    </row>
    <row r="154" spans="2:8" s="18" customFormat="1">
      <c r="B154"/>
      <c r="C154"/>
      <c r="D154"/>
      <c r="E154"/>
      <c r="F154"/>
      <c r="G154"/>
      <c r="H154" s="2"/>
    </row>
    <row r="155" spans="2:8" s="18" customFormat="1">
      <c r="B155"/>
      <c r="C155"/>
      <c r="D155"/>
      <c r="E155"/>
      <c r="F155"/>
      <c r="G155"/>
      <c r="H155" s="2"/>
    </row>
    <row r="156" spans="2:8" s="18" customFormat="1">
      <c r="B156"/>
      <c r="C156"/>
      <c r="D156"/>
      <c r="E156"/>
      <c r="F156"/>
      <c r="G156"/>
      <c r="H156" s="2"/>
    </row>
    <row r="157" spans="2:8" s="18" customFormat="1">
      <c r="B157"/>
      <c r="C157"/>
      <c r="D157"/>
      <c r="E157"/>
      <c r="F157"/>
      <c r="G157"/>
      <c r="H157" s="2"/>
    </row>
    <row r="158" spans="2:8" s="18" customFormat="1">
      <c r="B158"/>
      <c r="C158"/>
      <c r="D158"/>
      <c r="E158"/>
      <c r="F158"/>
      <c r="G158"/>
      <c r="H158" s="2"/>
    </row>
    <row r="159" spans="2:8" s="18" customFormat="1">
      <c r="B159"/>
      <c r="C159"/>
      <c r="D159"/>
      <c r="E159"/>
      <c r="F159"/>
      <c r="G159"/>
      <c r="H159" s="2"/>
    </row>
    <row r="160" spans="2:8" s="18" customFormat="1">
      <c r="B160"/>
      <c r="C160"/>
      <c r="D160"/>
      <c r="E160"/>
      <c r="F160"/>
      <c r="G160"/>
      <c r="H160" s="2"/>
    </row>
    <row r="161" spans="2:8" s="18" customFormat="1">
      <c r="B161"/>
      <c r="C161"/>
      <c r="D161"/>
      <c r="E161"/>
      <c r="F161"/>
      <c r="G161"/>
      <c r="H161" s="2"/>
    </row>
    <row r="162" spans="2:8" s="25" customFormat="1" ht="16.5" customHeight="1">
      <c r="B162"/>
      <c r="C162"/>
      <c r="D162"/>
      <c r="E162"/>
      <c r="F162"/>
      <c r="G162"/>
      <c r="H162" s="2"/>
    </row>
    <row r="163" spans="2:8" s="18" customFormat="1">
      <c r="B163"/>
      <c r="C163"/>
      <c r="D163"/>
      <c r="E163"/>
      <c r="F163"/>
      <c r="G163"/>
      <c r="H163" s="2"/>
    </row>
    <row r="164" spans="2:8" ht="33" customHeight="1">
      <c r="B164"/>
      <c r="C164"/>
      <c r="D164"/>
      <c r="E164"/>
      <c r="F164"/>
      <c r="G164"/>
    </row>
    <row r="165" spans="2:8" s="7" customFormat="1">
      <c r="B165"/>
      <c r="C165"/>
      <c r="D165"/>
      <c r="E165"/>
      <c r="F165"/>
      <c r="G165"/>
      <c r="H165" s="2"/>
    </row>
    <row r="166" spans="2:8">
      <c r="B166" s="10"/>
      <c r="C166"/>
      <c r="D166"/>
      <c r="E166"/>
      <c r="F166"/>
      <c r="G166"/>
    </row>
    <row r="167" spans="2:8">
      <c r="B167" s="10"/>
      <c r="C167"/>
      <c r="D167"/>
      <c r="E167"/>
      <c r="F167"/>
      <c r="G167"/>
    </row>
    <row r="168" spans="2:8">
      <c r="B168"/>
      <c r="C168"/>
      <c r="D168"/>
      <c r="E168"/>
      <c r="F168"/>
      <c r="G168"/>
    </row>
    <row r="169" spans="2:8">
      <c r="B169"/>
      <c r="C169"/>
      <c r="D169"/>
      <c r="E169"/>
      <c r="F169"/>
      <c r="G169"/>
    </row>
    <row r="170" spans="2:8">
      <c r="B170"/>
      <c r="C170"/>
      <c r="D170"/>
      <c r="E170"/>
      <c r="F170"/>
      <c r="G170"/>
    </row>
    <row r="171" spans="2:8">
      <c r="B171"/>
      <c r="C171"/>
      <c r="D171"/>
      <c r="E171"/>
      <c r="F171"/>
      <c r="G171"/>
    </row>
    <row r="172" spans="2:8">
      <c r="B172"/>
      <c r="C172"/>
      <c r="D172"/>
      <c r="E172"/>
      <c r="F172"/>
      <c r="G172"/>
    </row>
    <row r="173" spans="2:8">
      <c r="B173"/>
      <c r="C173"/>
      <c r="D173"/>
      <c r="E173"/>
      <c r="F173"/>
      <c r="G173"/>
    </row>
    <row r="174" spans="2:8">
      <c r="B174"/>
      <c r="C174"/>
      <c r="D174"/>
      <c r="E174"/>
      <c r="F174"/>
      <c r="G174"/>
    </row>
    <row r="175" spans="2:8">
      <c r="B175"/>
      <c r="C175"/>
      <c r="D175"/>
      <c r="E175"/>
      <c r="F175"/>
      <c r="G175"/>
    </row>
    <row r="176" spans="2:8">
      <c r="B176"/>
      <c r="C176"/>
      <c r="D176"/>
      <c r="E176"/>
      <c r="F176"/>
      <c r="G176"/>
    </row>
    <row r="177" spans="2:7">
      <c r="B177"/>
      <c r="C177"/>
      <c r="D177"/>
      <c r="E177"/>
      <c r="F177"/>
      <c r="G177"/>
    </row>
    <row r="178" spans="2:7">
      <c r="B178"/>
      <c r="C178"/>
      <c r="D178"/>
      <c r="E178"/>
      <c r="F178"/>
      <c r="G178"/>
    </row>
    <row r="179" spans="2:7">
      <c r="B179"/>
      <c r="C179"/>
      <c r="D179"/>
      <c r="E179"/>
      <c r="F179"/>
      <c r="G179"/>
    </row>
    <row r="180" spans="2:7">
      <c r="B180"/>
      <c r="C180"/>
      <c r="D180"/>
      <c r="E180"/>
      <c r="F180"/>
      <c r="G180"/>
    </row>
    <row r="181" spans="2:7">
      <c r="B181"/>
      <c r="C181"/>
      <c r="D181"/>
      <c r="E181"/>
      <c r="F181"/>
      <c r="G181"/>
    </row>
    <row r="182" spans="2:7">
      <c r="B182"/>
      <c r="C182"/>
      <c r="D182"/>
      <c r="E182"/>
      <c r="F182"/>
      <c r="G182"/>
    </row>
    <row r="183" spans="2:7">
      <c r="B183"/>
      <c r="C183"/>
      <c r="D183"/>
      <c r="E183"/>
      <c r="F183"/>
      <c r="G183"/>
    </row>
    <row r="184" spans="2:7">
      <c r="B184"/>
      <c r="C184"/>
      <c r="D184"/>
      <c r="E184"/>
      <c r="F184"/>
      <c r="G184"/>
    </row>
    <row r="185" spans="2:7">
      <c r="B185"/>
      <c r="C185"/>
      <c r="D185"/>
      <c r="E185"/>
      <c r="F185"/>
      <c r="G185"/>
    </row>
    <row r="186" spans="2:7">
      <c r="B186"/>
      <c r="C186"/>
      <c r="D186"/>
      <c r="E186"/>
      <c r="F186"/>
      <c r="G186"/>
    </row>
    <row r="187" spans="2:7">
      <c r="B187"/>
      <c r="C187"/>
      <c r="D187"/>
      <c r="E187"/>
      <c r="F187"/>
      <c r="G187"/>
    </row>
    <row r="195" spans="8:8">
      <c r="H195" s="7"/>
    </row>
    <row r="213" spans="2:8" s="7" customFormat="1">
      <c r="B213" s="3"/>
      <c r="C213" s="3"/>
      <c r="D213" s="3"/>
      <c r="E213" s="3"/>
      <c r="F213" s="4"/>
      <c r="G213" s="5"/>
      <c r="H213" s="2"/>
    </row>
  </sheetData>
  <mergeCells count="7">
    <mergeCell ref="B7:G7"/>
    <mergeCell ref="F147:H147"/>
    <mergeCell ref="F1:H1"/>
    <mergeCell ref="F2:H2"/>
    <mergeCell ref="F3:H3"/>
    <mergeCell ref="F4:H4"/>
    <mergeCell ref="B6:H6"/>
  </mergeCells>
  <phoneticPr fontId="2" type="noConversion"/>
  <pageMargins left="1.1811023622047245" right="0.39370078740157483" top="0.78740157480314965" bottom="0.59055118110236227" header="0.51181102362204722" footer="0.51181102362204722"/>
  <pageSetup paperSize="9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olgam</cp:lastModifiedBy>
  <cp:lastPrinted>2021-11-08T06:48:00Z</cp:lastPrinted>
  <dcterms:created xsi:type="dcterms:W3CDTF">2010-11-03T06:40:12Z</dcterms:created>
  <dcterms:modified xsi:type="dcterms:W3CDTF">2021-11-18T03:38:07Z</dcterms:modified>
</cp:coreProperties>
</file>