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62" i="2"/>
  <c r="H61" s="1"/>
  <c r="G62"/>
  <c r="H70"/>
  <c r="G70"/>
  <c r="H73"/>
  <c r="G73"/>
  <c r="H68"/>
  <c r="H67"/>
  <c r="H65"/>
  <c r="G71"/>
  <c r="G68"/>
  <c r="G67"/>
  <c r="G65"/>
  <c r="G61" s="1"/>
  <c r="G60" s="1"/>
  <c r="G59" s="1"/>
  <c r="G76"/>
  <c r="G75"/>
  <c r="H122"/>
  <c r="H120"/>
  <c r="H119" s="1"/>
  <c r="H118" s="1"/>
  <c r="H117" s="1"/>
  <c r="H116" s="1"/>
  <c r="H115" s="1"/>
  <c r="H113"/>
  <c r="H112" s="1"/>
  <c r="H111" s="1"/>
  <c r="H110" s="1"/>
  <c r="H109" s="1"/>
  <c r="H108" s="1"/>
  <c r="H106"/>
  <c r="H105"/>
  <c r="H104"/>
  <c r="H103" s="1"/>
  <c r="H102" s="1"/>
  <c r="H101" s="1"/>
  <c r="H99"/>
  <c r="H98" s="1"/>
  <c r="H97" s="1"/>
  <c r="H95"/>
  <c r="H94"/>
  <c r="H93" s="1"/>
  <c r="H92" s="1"/>
  <c r="H91" s="1"/>
  <c r="H90" s="1"/>
  <c r="H88"/>
  <c r="H87"/>
  <c r="H86"/>
  <c r="H85" s="1"/>
  <c r="H84" s="1"/>
  <c r="H83" s="1"/>
  <c r="H81"/>
  <c r="H80" s="1"/>
  <c r="H79" s="1"/>
  <c r="H78" s="1"/>
  <c r="H76"/>
  <c r="H75" s="1"/>
  <c r="H56"/>
  <c r="H55"/>
  <c r="H54" s="1"/>
  <c r="H51"/>
  <c r="H48"/>
  <c r="H45"/>
  <c r="H44" s="1"/>
  <c r="H43" s="1"/>
  <c r="H38"/>
  <c r="H37" s="1"/>
  <c r="H36" s="1"/>
  <c r="H35" s="1"/>
  <c r="H34" s="1"/>
  <c r="H30"/>
  <c r="H29"/>
  <c r="H28"/>
  <c r="H27" s="1"/>
  <c r="H24"/>
  <c r="H20"/>
  <c r="H14"/>
  <c r="H13" s="1"/>
  <c r="H12" s="1"/>
  <c r="H11" s="1"/>
  <c r="H10" s="1"/>
  <c r="H21"/>
  <c r="H16"/>
  <c r="H15"/>
  <c r="G122"/>
  <c r="G119" s="1"/>
  <c r="G118" s="1"/>
  <c r="G117" s="1"/>
  <c r="G116" s="1"/>
  <c r="G115" s="1"/>
  <c r="G120"/>
  <c r="G113"/>
  <c r="G112"/>
  <c r="G111"/>
  <c r="G110" s="1"/>
  <c r="G109" s="1"/>
  <c r="G108" s="1"/>
  <c r="G106"/>
  <c r="G105" s="1"/>
  <c r="G104" s="1"/>
  <c r="G103" s="1"/>
  <c r="G102" s="1"/>
  <c r="G101" s="1"/>
  <c r="G99"/>
  <c r="G98"/>
  <c r="G97"/>
  <c r="G95"/>
  <c r="G94" s="1"/>
  <c r="G93" s="1"/>
  <c r="G92" s="1"/>
  <c r="G91" s="1"/>
  <c r="G90" s="1"/>
  <c r="G88"/>
  <c r="G87" s="1"/>
  <c r="G86" s="1"/>
  <c r="G85" s="1"/>
  <c r="G81"/>
  <c r="G80" s="1"/>
  <c r="G79" s="1"/>
  <c r="G78" s="1"/>
  <c r="G56"/>
  <c r="G55" s="1"/>
  <c r="G54" s="1"/>
  <c r="G51"/>
  <c r="G48"/>
  <c r="G44" s="1"/>
  <c r="G43" s="1"/>
  <c r="G42" s="1"/>
  <c r="G41" s="1"/>
  <c r="G45"/>
  <c r="G38"/>
  <c r="G37"/>
  <c r="G36"/>
  <c r="G35" s="1"/>
  <c r="G34" s="1"/>
  <c r="G30"/>
  <c r="G29"/>
  <c r="G28" s="1"/>
  <c r="G27" s="1"/>
  <c r="G24"/>
  <c r="G20"/>
  <c r="G21"/>
  <c r="G16"/>
  <c r="G15"/>
  <c r="G14" s="1"/>
  <c r="G13" s="1"/>
  <c r="G33" l="1"/>
  <c r="G32" s="1"/>
  <c r="G58"/>
  <c r="H60"/>
  <c r="H59" s="1"/>
  <c r="H58" s="1"/>
  <c r="G12"/>
  <c r="G11" s="1"/>
  <c r="G10" s="1"/>
  <c r="H42"/>
  <c r="H41" s="1"/>
  <c r="H33" s="1"/>
  <c r="H32" s="1"/>
  <c r="H124" s="1"/>
  <c r="G124" l="1"/>
</calcChain>
</file>

<file path=xl/sharedStrings.xml><?xml version="1.0" encoding="utf-8"?>
<sst xmlns="http://schemas.openxmlformats.org/spreadsheetml/2006/main" count="513" uniqueCount="148">
  <si>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</si>
  <si>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</si>
  <si>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</si>
  <si>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</si>
  <si>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</si>
  <si>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</si>
  <si>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</si>
  <si>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</si>
  <si>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</si>
  <si>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</si>
  <si>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</si>
  <si>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</si>
  <si>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</si>
  <si>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</si>
  <si>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</si>
  <si>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</si>
  <si>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</si>
  <si>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</si>
  <si>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</si>
  <si>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</si>
  <si>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</si>
  <si>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</si>
  <si>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</si>
  <si>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</si>
  <si>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</si>
  <si>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</si>
  <si>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</si>
  <si>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Фонд оплаты труда государственных (муниципальных) органов и взносы по обязательному социальному страхованию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</si>
  <si>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</si>
  <si>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</si>
  <si>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</si>
  <si>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</si>
  <si>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</si>
  <si>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</si>
  <si>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</si>
  <si>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</si>
  <si>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</si>
  <si>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</si>
  <si>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</si>
  <si>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</si>
  <si>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</si>
  <si>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</si>
  <si>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</si>
  <si>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</si>
  <si>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</si>
  <si>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</si>
  <si>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от ___________ №____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</si>
  <si>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</si>
  <si>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</si>
  <si>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</si>
  <si>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</si>
  <si>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</si>
  <si>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</si>
  <si>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</si>
  <si>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</si>
  <si>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</si>
  <si>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</si>
  <si>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</si>
  <si>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</si>
  <si>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</si>
  <si>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</si>
  <si>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</si>
  <si>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</si>
  <si>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</si>
  <si>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</si>
  <si>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</si>
  <si>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</si>
  <si>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</si>
  <si>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</si>
  <si>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</si>
  <si>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</si>
  <si>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</si>
  <si>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</si>
  <si>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</si>
  <si>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</si>
  <si>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</si>
  <si>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</si>
  <si>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</si>
  <si>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</si>
  <si>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</si>
  <si>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</si>
  <si>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</si>
  <si>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</si>
  <si>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</si>
  <si>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</si>
  <si>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</si>
  <si>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Мероприятия по реализация молодежной политики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</si>
  <si>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</si>
  <si>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</si>
  <si>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</si>
  <si>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</si>
  <si>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</si>
  <si>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</si>
  <si>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</si>
  <si>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</si>
  <si>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</si>
  <si>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Приложение  11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</si>
  <si>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</si>
  <si>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</si>
  <si>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</si>
  <si>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</si>
  <si>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</si>
  <si>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</si>
  <si>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</si>
  <si>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</si>
  <si>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</si>
  <si>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</si>
  <si>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</si>
  <si>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</si>
  <si>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</si>
  <si>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</si>
  <si>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</si>
  <si>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</si>
  <si>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</si>
  <si>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</si>
  <si>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</si>
  <si>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</si>
  <si>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</si>
  <si>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</si>
  <si>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</si>
  <si>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</si>
  <si>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</si>
  <si>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</si>
  <si>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</si>
  <si>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</si>
  <si>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</si>
  <si>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</si>
  <si>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</si>
  <si>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</si>
  <si>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</si>
  <si>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</si>
  <si>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</si>
  <si>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</si>
  <si>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</si>
  <si>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</si>
  <si>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</si>
  <si>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</si>
  <si>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</si>
  <si>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</si>
  <si>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</si>
  <si>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</si>
  <si>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</si>
  <si>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</si>
  <si>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2021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</si>
  <si>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2021-2022 годов                                                                           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</si>
  <si>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</si>
  <si>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</si>
  <si>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2022 год (тыс. рублей)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</si>
</sst>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0" fontId="3" fillId="0" borderId="0" xfId="36" applyFont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49" fontId="24" fillId="24" borderId="13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49" fontId="24" fillId="0" borderId="13" xfId="0" applyNumberFormat="1" applyFont="1" applyBorder="1" applyAlignment="1">
      <alignment horizontal="left" vertical="top"/>
    </xf>
    <xf numFmtId="0" fontId="24" fillId="24" borderId="14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0" xfId="0" applyNumberFormat="1" applyFont="1" applyBorder="1"/>
    <xf numFmtId="172" fontId="24" fillId="0" borderId="15" xfId="0" applyNumberFormat="1" applyFont="1" applyBorder="1"/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0" fontId="27" fillId="0" borderId="0" xfId="0" applyNumberFormat="1" applyFont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75"/>
  <sheetViews>
    <sheetView tabSelected="1" topLeftCell="B118" workbookViewId="0">
      <selection activeCell="H89" sqref="H89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1" t="s">
        <v>96</v>
      </c>
      <c r="G1" s="41"/>
      <c r="H1" s="41"/>
    </row>
    <row r="2" spans="2:8" ht="16.5" customHeight="1">
      <c r="B2" s="8"/>
      <c r="C2" s="8"/>
      <c r="D2" s="8"/>
      <c r="E2" s="8"/>
      <c r="F2" s="42" t="s">
        <v>34</v>
      </c>
      <c r="G2" s="42"/>
      <c r="H2" s="42"/>
    </row>
    <row r="3" spans="2:8" ht="16.5" customHeight="1">
      <c r="B3" s="8"/>
      <c r="C3" s="8"/>
      <c r="D3" s="8"/>
      <c r="E3" s="8"/>
      <c r="F3" s="42" t="s">
        <v>35</v>
      </c>
      <c r="G3" s="42"/>
      <c r="H3" s="42"/>
    </row>
    <row r="4" spans="2:8" ht="16.5" customHeight="1">
      <c r="B4" s="8"/>
      <c r="C4" s="8"/>
      <c r="D4" s="8"/>
      <c r="E4" s="8"/>
      <c r="F4" s="42" t="s">
        <v>46</v>
      </c>
      <c r="G4" s="42"/>
      <c r="H4" s="42"/>
    </row>
    <row r="5" spans="2:8" ht="19.899999999999999" customHeight="1">
      <c r="B5" s="8"/>
      <c r="C5" s="8"/>
      <c r="D5" s="8"/>
      <c r="E5" s="8"/>
      <c r="F5" s="12"/>
      <c r="G5" s="12"/>
      <c r="H5" s="9"/>
    </row>
    <row r="6" spans="2:8" s="1" customFormat="1" ht="55.15" customHeight="1">
      <c r="B6" s="43" t="s">
        <v>144</v>
      </c>
      <c r="C6" s="43"/>
      <c r="D6" s="43"/>
      <c r="E6" s="43"/>
      <c r="F6" s="43"/>
      <c r="G6" s="43"/>
      <c r="H6" s="43"/>
    </row>
    <row r="7" spans="2:8" s="1" customFormat="1" ht="25.9" customHeight="1">
      <c r="B7" s="39"/>
      <c r="C7" s="39"/>
      <c r="D7" s="39"/>
      <c r="E7" s="39"/>
      <c r="F7" s="39"/>
      <c r="G7" s="39"/>
    </row>
    <row r="8" spans="2:8" s="6" customFormat="1" ht="100.15" customHeight="1">
      <c r="B8" s="13" t="s">
        <v>89</v>
      </c>
      <c r="C8" s="13" t="s">
        <v>91</v>
      </c>
      <c r="D8" s="14" t="s">
        <v>90</v>
      </c>
      <c r="E8" s="13" t="s">
        <v>93</v>
      </c>
      <c r="F8" s="15" t="s">
        <v>76</v>
      </c>
      <c r="G8" s="11" t="s">
        <v>143</v>
      </c>
      <c r="H8" s="11" t="s">
        <v>147</v>
      </c>
    </row>
    <row r="9" spans="2:8" s="16" customFormat="1" ht="14.25"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32" t="s">
        <v>5</v>
      </c>
      <c r="H9" s="33" t="s">
        <v>97</v>
      </c>
    </row>
    <row r="10" spans="2:8" s="18" customFormat="1" ht="30">
      <c r="B10" s="19" t="s">
        <v>48</v>
      </c>
      <c r="C10" s="19"/>
      <c r="D10" s="19"/>
      <c r="E10" s="19"/>
      <c r="F10" s="20" t="s">
        <v>66</v>
      </c>
      <c r="G10" s="35">
        <f>G11</f>
        <v>5185.8</v>
      </c>
      <c r="H10" s="35">
        <f>H11</f>
        <v>5190.3</v>
      </c>
    </row>
    <row r="11" spans="2:8" s="18" customFormat="1" ht="29.25" customHeight="1">
      <c r="B11" s="19" t="s">
        <v>48</v>
      </c>
      <c r="C11" s="19" t="s">
        <v>7</v>
      </c>
      <c r="D11" s="19"/>
      <c r="E11" s="19"/>
      <c r="F11" s="20" t="s">
        <v>6</v>
      </c>
      <c r="G11" s="35">
        <f>G12</f>
        <v>5185.8</v>
      </c>
      <c r="H11" s="35">
        <f>H12</f>
        <v>5190.3</v>
      </c>
    </row>
    <row r="12" spans="2:8" s="18" customFormat="1" ht="72" customHeight="1">
      <c r="B12" s="19" t="s">
        <v>48</v>
      </c>
      <c r="C12" s="19" t="s">
        <v>9</v>
      </c>
      <c r="D12" s="19"/>
      <c r="E12" s="19"/>
      <c r="F12" s="20" t="s">
        <v>8</v>
      </c>
      <c r="G12" s="35">
        <f>G13+G27</f>
        <v>5185.8</v>
      </c>
      <c r="H12" s="35">
        <f>H13+H27</f>
        <v>5190.3</v>
      </c>
    </row>
    <row r="13" spans="2:8" s="18" customFormat="1" ht="42.6" customHeight="1">
      <c r="B13" s="19" t="s">
        <v>48</v>
      </c>
      <c r="C13" s="19" t="s">
        <v>9</v>
      </c>
      <c r="D13" s="19" t="s">
        <v>121</v>
      </c>
      <c r="E13" s="19"/>
      <c r="F13" s="20" t="s">
        <v>145</v>
      </c>
      <c r="G13" s="35">
        <f>G14</f>
        <v>4213.8</v>
      </c>
      <c r="H13" s="35">
        <f>H14</f>
        <v>4218.3</v>
      </c>
    </row>
    <row r="14" spans="2:8" s="18" customFormat="1" ht="45">
      <c r="B14" s="19" t="s">
        <v>48</v>
      </c>
      <c r="C14" s="19" t="s">
        <v>9</v>
      </c>
      <c r="D14" s="19" t="s">
        <v>122</v>
      </c>
      <c r="E14" s="19"/>
      <c r="F14" s="20" t="s">
        <v>49</v>
      </c>
      <c r="G14" s="35">
        <f>G15+G20</f>
        <v>4213.8</v>
      </c>
      <c r="H14" s="35">
        <f>H15+H20</f>
        <v>4218.3</v>
      </c>
    </row>
    <row r="15" spans="2:8" s="18" customFormat="1" ht="15">
      <c r="B15" s="19" t="s">
        <v>48</v>
      </c>
      <c r="C15" s="19" t="s">
        <v>9</v>
      </c>
      <c r="D15" s="19" t="s">
        <v>100</v>
      </c>
      <c r="E15" s="19"/>
      <c r="F15" s="20" t="s">
        <v>50</v>
      </c>
      <c r="G15" s="35">
        <f>G16</f>
        <v>1681.5</v>
      </c>
      <c r="H15" s="35">
        <f>H16</f>
        <v>1681.5</v>
      </c>
    </row>
    <row r="16" spans="2:8" s="18" customFormat="1" ht="87" customHeight="1">
      <c r="B16" s="19" t="s">
        <v>48</v>
      </c>
      <c r="C16" s="19" t="s">
        <v>9</v>
      </c>
      <c r="D16" s="19" t="s">
        <v>101</v>
      </c>
      <c r="E16" s="19" t="s">
        <v>30</v>
      </c>
      <c r="F16" s="20" t="s">
        <v>29</v>
      </c>
      <c r="G16" s="35">
        <f>SUM(G17:G19)</f>
        <v>1681.5</v>
      </c>
      <c r="H16" s="35">
        <f>SUM(H17:H19)</f>
        <v>1681.5</v>
      </c>
    </row>
    <row r="17" spans="2:10" s="18" customFormat="1" ht="30">
      <c r="B17" s="19" t="s">
        <v>48</v>
      </c>
      <c r="C17" s="19" t="s">
        <v>9</v>
      </c>
      <c r="D17" s="19" t="s">
        <v>100</v>
      </c>
      <c r="E17" s="19" t="s">
        <v>23</v>
      </c>
      <c r="F17" s="20" t="s">
        <v>51</v>
      </c>
      <c r="G17" s="35">
        <v>1263.8</v>
      </c>
      <c r="H17" s="35">
        <v>1263.8</v>
      </c>
    </row>
    <row r="18" spans="2:10" s="18" customFormat="1" ht="45.6" customHeight="1">
      <c r="B18" s="19" t="s">
        <v>48</v>
      </c>
      <c r="C18" s="19" t="s">
        <v>9</v>
      </c>
      <c r="D18" s="19" t="s">
        <v>100</v>
      </c>
      <c r="E18" s="19" t="s">
        <v>92</v>
      </c>
      <c r="F18" s="20" t="s">
        <v>133</v>
      </c>
      <c r="G18" s="35">
        <v>36</v>
      </c>
      <c r="H18" s="35">
        <v>36</v>
      </c>
    </row>
    <row r="19" spans="2:10" s="18" customFormat="1" ht="75">
      <c r="B19" s="19" t="s">
        <v>48</v>
      </c>
      <c r="C19" s="19" t="s">
        <v>9</v>
      </c>
      <c r="D19" s="19" t="s">
        <v>102</v>
      </c>
      <c r="E19" s="19" t="s">
        <v>52</v>
      </c>
      <c r="F19" s="20" t="s">
        <v>53</v>
      </c>
      <c r="G19" s="35">
        <v>381.7</v>
      </c>
      <c r="H19" s="35">
        <v>381.7</v>
      </c>
    </row>
    <row r="20" spans="2:10" s="18" customFormat="1" ht="15">
      <c r="B20" s="19" t="s">
        <v>48</v>
      </c>
      <c r="C20" s="19" t="s">
        <v>9</v>
      </c>
      <c r="D20" s="19" t="s">
        <v>103</v>
      </c>
      <c r="E20" s="19"/>
      <c r="F20" s="20" t="s">
        <v>80</v>
      </c>
      <c r="G20" s="35">
        <f>G21+G24</f>
        <v>2532.3000000000002</v>
      </c>
      <c r="H20" s="35">
        <f>H21+H24</f>
        <v>2536.8000000000002</v>
      </c>
    </row>
    <row r="21" spans="2:10" s="18" customFormat="1" ht="85.15" customHeight="1">
      <c r="B21" s="19" t="s">
        <v>48</v>
      </c>
      <c r="C21" s="19" t="s">
        <v>9</v>
      </c>
      <c r="D21" s="19" t="s">
        <v>103</v>
      </c>
      <c r="E21" s="19" t="s">
        <v>30</v>
      </c>
      <c r="F21" s="20" t="s">
        <v>29</v>
      </c>
      <c r="G21" s="35">
        <f>SUM(G22:G23)</f>
        <v>2192.4</v>
      </c>
      <c r="H21" s="35">
        <f>SUM(H22:H23)</f>
        <v>2192.4</v>
      </c>
    </row>
    <row r="22" spans="2:10" s="18" customFormat="1" ht="30">
      <c r="B22" s="19" t="s">
        <v>48</v>
      </c>
      <c r="C22" s="19" t="s">
        <v>9</v>
      </c>
      <c r="D22" s="19" t="s">
        <v>103</v>
      </c>
      <c r="E22" s="19" t="s">
        <v>23</v>
      </c>
      <c r="F22" s="20" t="s">
        <v>51</v>
      </c>
      <c r="G22" s="35">
        <v>1683.9</v>
      </c>
      <c r="H22" s="35">
        <v>1683.9</v>
      </c>
    </row>
    <row r="23" spans="2:10" s="18" customFormat="1" ht="86.45" customHeight="1">
      <c r="B23" s="19" t="s">
        <v>48</v>
      </c>
      <c r="C23" s="19" t="s">
        <v>9</v>
      </c>
      <c r="D23" s="19" t="s">
        <v>103</v>
      </c>
      <c r="E23" s="19" t="s">
        <v>52</v>
      </c>
      <c r="F23" s="20" t="s">
        <v>53</v>
      </c>
      <c r="G23" s="35">
        <v>508.5</v>
      </c>
      <c r="H23" s="35">
        <v>508.5</v>
      </c>
    </row>
    <row r="24" spans="2:10" s="18" customFormat="1" ht="45">
      <c r="B24" s="19" t="s">
        <v>48</v>
      </c>
      <c r="C24" s="19" t="s">
        <v>9</v>
      </c>
      <c r="D24" s="19" t="s">
        <v>103</v>
      </c>
      <c r="E24" s="19" t="s">
        <v>31</v>
      </c>
      <c r="F24" s="20" t="s">
        <v>47</v>
      </c>
      <c r="G24" s="35">
        <f>SUM(G25:G26)</f>
        <v>339.9</v>
      </c>
      <c r="H24" s="35">
        <f>SUM(H25:H26)</f>
        <v>344.4</v>
      </c>
    </row>
    <row r="25" spans="2:10" s="18" customFormat="1" ht="45">
      <c r="B25" s="19" t="s">
        <v>48</v>
      </c>
      <c r="C25" s="19" t="s">
        <v>9</v>
      </c>
      <c r="D25" s="19" t="s">
        <v>103</v>
      </c>
      <c r="E25" s="19" t="s">
        <v>26</v>
      </c>
      <c r="F25" s="20" t="s">
        <v>25</v>
      </c>
      <c r="G25" s="35">
        <v>81</v>
      </c>
      <c r="H25" s="35">
        <v>81</v>
      </c>
    </row>
    <row r="26" spans="2:10" s="18" customFormat="1" ht="15">
      <c r="B26" s="19" t="s">
        <v>48</v>
      </c>
      <c r="C26" s="19" t="s">
        <v>9</v>
      </c>
      <c r="D26" s="19" t="s">
        <v>103</v>
      </c>
      <c r="E26" s="19" t="s">
        <v>24</v>
      </c>
      <c r="F26" s="20" t="s">
        <v>104</v>
      </c>
      <c r="G26" s="35">
        <v>258.89999999999998</v>
      </c>
      <c r="H26" s="35">
        <v>263.39999999999998</v>
      </c>
    </row>
    <row r="27" spans="2:10" s="18" customFormat="1" ht="30">
      <c r="B27" s="19" t="s">
        <v>48</v>
      </c>
      <c r="C27" s="19" t="s">
        <v>9</v>
      </c>
      <c r="D27" s="19" t="s">
        <v>123</v>
      </c>
      <c r="E27" s="19"/>
      <c r="F27" s="20" t="s">
        <v>87</v>
      </c>
      <c r="G27" s="35">
        <f t="shared" ref="G27:H30" si="0">G28</f>
        <v>972</v>
      </c>
      <c r="H27" s="35">
        <f t="shared" si="0"/>
        <v>972</v>
      </c>
    </row>
    <row r="28" spans="2:10" s="18" customFormat="1" ht="45">
      <c r="B28" s="19" t="s">
        <v>48</v>
      </c>
      <c r="C28" s="19" t="s">
        <v>9</v>
      </c>
      <c r="D28" s="19" t="s">
        <v>130</v>
      </c>
      <c r="E28" s="19"/>
      <c r="F28" s="20" t="s">
        <v>49</v>
      </c>
      <c r="G28" s="35">
        <f t="shared" si="0"/>
        <v>972</v>
      </c>
      <c r="H28" s="35">
        <f t="shared" si="0"/>
        <v>972</v>
      </c>
    </row>
    <row r="29" spans="2:10" s="18" customFormat="1" ht="15">
      <c r="B29" s="19" t="s">
        <v>48</v>
      </c>
      <c r="C29" s="19" t="s">
        <v>9</v>
      </c>
      <c r="D29" s="19" t="s">
        <v>105</v>
      </c>
      <c r="E29" s="19"/>
      <c r="F29" s="20" t="s">
        <v>68</v>
      </c>
      <c r="G29" s="35">
        <f t="shared" si="0"/>
        <v>972</v>
      </c>
      <c r="H29" s="35">
        <f t="shared" si="0"/>
        <v>972</v>
      </c>
    </row>
    <row r="30" spans="2:10" s="18" customFormat="1" ht="85.9" customHeight="1">
      <c r="B30" s="19" t="s">
        <v>48</v>
      </c>
      <c r="C30" s="19" t="s">
        <v>9</v>
      </c>
      <c r="D30" s="19" t="s">
        <v>105</v>
      </c>
      <c r="E30" s="19" t="s">
        <v>30</v>
      </c>
      <c r="F30" s="20" t="s">
        <v>29</v>
      </c>
      <c r="G30" s="35">
        <f t="shared" si="0"/>
        <v>972</v>
      </c>
      <c r="H30" s="35">
        <f t="shared" si="0"/>
        <v>972</v>
      </c>
    </row>
    <row r="31" spans="2:10" s="18" customFormat="1" ht="76.5" customHeight="1">
      <c r="B31" s="19" t="s">
        <v>48</v>
      </c>
      <c r="C31" s="19" t="s">
        <v>9</v>
      </c>
      <c r="D31" s="19" t="s">
        <v>105</v>
      </c>
      <c r="E31" s="19" t="s">
        <v>69</v>
      </c>
      <c r="F31" s="20" t="s">
        <v>75</v>
      </c>
      <c r="G31" s="35">
        <v>972</v>
      </c>
      <c r="H31" s="35">
        <v>972</v>
      </c>
    </row>
    <row r="32" spans="2:10" s="18" customFormat="1" ht="27.75" customHeight="1">
      <c r="B32" s="19" t="s">
        <v>60</v>
      </c>
      <c r="C32" s="19"/>
      <c r="D32" s="19"/>
      <c r="E32" s="19"/>
      <c r="F32" s="20" t="s">
        <v>98</v>
      </c>
      <c r="G32" s="35">
        <f>G33+G83+G90+G101+G108+G115</f>
        <v>118542.30000000002</v>
      </c>
      <c r="H32" s="38">
        <f>H33+H83+H90+H101+H108+H115</f>
        <v>116885.29999999999</v>
      </c>
      <c r="I32" s="37"/>
      <c r="J32" s="37"/>
    </row>
    <row r="33" spans="2:8" s="18" customFormat="1" ht="28.5" customHeight="1">
      <c r="B33" s="19" t="s">
        <v>60</v>
      </c>
      <c r="C33" s="19" t="s">
        <v>7</v>
      </c>
      <c r="D33" s="19"/>
      <c r="E33" s="19"/>
      <c r="F33" s="20" t="s">
        <v>6</v>
      </c>
      <c r="G33" s="35">
        <f>G34+G41+G58</f>
        <v>46562.200000000004</v>
      </c>
      <c r="H33" s="35">
        <f>H34+H41+H58</f>
        <v>46751.9</v>
      </c>
    </row>
    <row r="34" spans="2:8" s="18" customFormat="1" ht="43.5" customHeight="1">
      <c r="B34" s="19" t="s">
        <v>60</v>
      </c>
      <c r="C34" s="19" t="s">
        <v>71</v>
      </c>
      <c r="D34" s="19"/>
      <c r="E34" s="19"/>
      <c r="F34" s="20" t="s">
        <v>78</v>
      </c>
      <c r="G34" s="35">
        <f t="shared" ref="G34:H37" si="1">G35</f>
        <v>2755.8999999999996</v>
      </c>
      <c r="H34" s="35">
        <f t="shared" si="1"/>
        <v>2755.8999999999996</v>
      </c>
    </row>
    <row r="35" spans="2:8" s="18" customFormat="1" ht="48" customHeight="1">
      <c r="B35" s="19" t="s">
        <v>60</v>
      </c>
      <c r="C35" s="19" t="s">
        <v>71</v>
      </c>
      <c r="D35" s="19" t="s">
        <v>121</v>
      </c>
      <c r="E35" s="19"/>
      <c r="F35" s="20" t="s">
        <v>146</v>
      </c>
      <c r="G35" s="35">
        <f t="shared" si="1"/>
        <v>2755.8999999999996</v>
      </c>
      <c r="H35" s="35">
        <f t="shared" si="1"/>
        <v>2755.8999999999996</v>
      </c>
    </row>
    <row r="36" spans="2:8" s="18" customFormat="1" ht="42.75" customHeight="1">
      <c r="B36" s="19" t="s">
        <v>60</v>
      </c>
      <c r="C36" s="19" t="s">
        <v>71</v>
      </c>
      <c r="D36" s="19" t="s">
        <v>122</v>
      </c>
      <c r="E36" s="19"/>
      <c r="F36" s="20" t="s">
        <v>49</v>
      </c>
      <c r="G36" s="35">
        <f t="shared" si="1"/>
        <v>2755.8999999999996</v>
      </c>
      <c r="H36" s="35">
        <f t="shared" si="1"/>
        <v>2755.8999999999996</v>
      </c>
    </row>
    <row r="37" spans="2:8" s="18" customFormat="1" ht="12.75" customHeight="1">
      <c r="B37" s="19" t="s">
        <v>60</v>
      </c>
      <c r="C37" s="19" t="s">
        <v>71</v>
      </c>
      <c r="D37" s="19" t="s">
        <v>106</v>
      </c>
      <c r="E37" s="19"/>
      <c r="F37" s="20" t="s">
        <v>79</v>
      </c>
      <c r="G37" s="35">
        <f t="shared" si="1"/>
        <v>2755.8999999999996</v>
      </c>
      <c r="H37" s="35">
        <f t="shared" si="1"/>
        <v>2755.8999999999996</v>
      </c>
    </row>
    <row r="38" spans="2:8" s="18" customFormat="1" ht="90">
      <c r="B38" s="19" t="s">
        <v>60</v>
      </c>
      <c r="C38" s="19" t="s">
        <v>71</v>
      </c>
      <c r="D38" s="19" t="s">
        <v>106</v>
      </c>
      <c r="E38" s="19" t="s">
        <v>30</v>
      </c>
      <c r="F38" s="20" t="s">
        <v>29</v>
      </c>
      <c r="G38" s="35">
        <f>SUM(G39:G40)</f>
        <v>2755.8999999999996</v>
      </c>
      <c r="H38" s="35">
        <f>SUM(H39:H40)</f>
        <v>2755.8999999999996</v>
      </c>
    </row>
    <row r="39" spans="2:8" s="18" customFormat="1" ht="27" customHeight="1">
      <c r="B39" s="19" t="s">
        <v>60</v>
      </c>
      <c r="C39" s="19" t="s">
        <v>71</v>
      </c>
      <c r="D39" s="19" t="s">
        <v>106</v>
      </c>
      <c r="E39" s="19" t="s">
        <v>23</v>
      </c>
      <c r="F39" s="20" t="s">
        <v>51</v>
      </c>
      <c r="G39" s="35">
        <v>2116.6999999999998</v>
      </c>
      <c r="H39" s="35">
        <v>2116.6999999999998</v>
      </c>
    </row>
    <row r="40" spans="2:8" s="18" customFormat="1" ht="75.75" customHeight="1">
      <c r="B40" s="21" t="s">
        <v>60</v>
      </c>
      <c r="C40" s="21" t="s">
        <v>71</v>
      </c>
      <c r="D40" s="21" t="s">
        <v>106</v>
      </c>
      <c r="E40" s="21" t="s">
        <v>52</v>
      </c>
      <c r="F40" s="22" t="s">
        <v>107</v>
      </c>
      <c r="G40" s="34">
        <v>639.20000000000005</v>
      </c>
      <c r="H40" s="34">
        <v>639.20000000000005</v>
      </c>
    </row>
    <row r="41" spans="2:8" s="18" customFormat="1" ht="73.5" customHeight="1">
      <c r="B41" s="19" t="s">
        <v>60</v>
      </c>
      <c r="C41" s="19" t="s">
        <v>10</v>
      </c>
      <c r="D41" s="19"/>
      <c r="E41" s="19"/>
      <c r="F41" s="20" t="s">
        <v>36</v>
      </c>
      <c r="G41" s="35">
        <f>G42</f>
        <v>42579.3</v>
      </c>
      <c r="H41" s="35">
        <f>H42</f>
        <v>42769</v>
      </c>
    </row>
    <row r="42" spans="2:8" s="18" customFormat="1" ht="44.45" customHeight="1">
      <c r="B42" s="19" t="s">
        <v>60</v>
      </c>
      <c r="C42" s="19" t="s">
        <v>10</v>
      </c>
      <c r="D42" s="19" t="s">
        <v>121</v>
      </c>
      <c r="E42" s="19"/>
      <c r="F42" s="20" t="s">
        <v>146</v>
      </c>
      <c r="G42" s="35">
        <f>G43+G54</f>
        <v>42579.3</v>
      </c>
      <c r="H42" s="35">
        <f>H43+H54</f>
        <v>42769</v>
      </c>
    </row>
    <row r="43" spans="2:8" s="18" customFormat="1" ht="45">
      <c r="B43" s="19" t="s">
        <v>60</v>
      </c>
      <c r="C43" s="19" t="s">
        <v>10</v>
      </c>
      <c r="D43" s="19" t="s">
        <v>122</v>
      </c>
      <c r="E43" s="19"/>
      <c r="F43" s="20" t="s">
        <v>49</v>
      </c>
      <c r="G43" s="35">
        <f>G44</f>
        <v>42430.3</v>
      </c>
      <c r="H43" s="35">
        <f>H44</f>
        <v>42620</v>
      </c>
    </row>
    <row r="44" spans="2:8" s="18" customFormat="1" ht="15">
      <c r="B44" s="19" t="s">
        <v>60</v>
      </c>
      <c r="C44" s="19" t="s">
        <v>10</v>
      </c>
      <c r="D44" s="19" t="s">
        <v>103</v>
      </c>
      <c r="E44" s="19"/>
      <c r="F44" s="20" t="s">
        <v>80</v>
      </c>
      <c r="G44" s="35">
        <f>G45+G48+G51</f>
        <v>42430.3</v>
      </c>
      <c r="H44" s="35">
        <f>H45+H48+H51</f>
        <v>42620</v>
      </c>
    </row>
    <row r="45" spans="2:8" s="18" customFormat="1" ht="86.45" customHeight="1">
      <c r="B45" s="19" t="s">
        <v>60</v>
      </c>
      <c r="C45" s="19" t="s">
        <v>10</v>
      </c>
      <c r="D45" s="19" t="s">
        <v>103</v>
      </c>
      <c r="E45" s="19" t="s">
        <v>30</v>
      </c>
      <c r="F45" s="20" t="s">
        <v>29</v>
      </c>
      <c r="G45" s="35">
        <f>SUM(G46:G47)</f>
        <v>35278.300000000003</v>
      </c>
      <c r="H45" s="35">
        <f>SUM(H46:H47)</f>
        <v>35278.300000000003</v>
      </c>
    </row>
    <row r="46" spans="2:8" s="18" customFormat="1" ht="47.25" customHeight="1">
      <c r="B46" s="19" t="s">
        <v>60</v>
      </c>
      <c r="C46" s="19" t="s">
        <v>10</v>
      </c>
      <c r="D46" s="19" t="s">
        <v>103</v>
      </c>
      <c r="E46" s="19" t="s">
        <v>23</v>
      </c>
      <c r="F46" s="20" t="s">
        <v>27</v>
      </c>
      <c r="G46" s="35">
        <v>27095.5</v>
      </c>
      <c r="H46" s="35">
        <v>27095.5</v>
      </c>
    </row>
    <row r="47" spans="2:8" s="18" customFormat="1" ht="75">
      <c r="B47" s="19" t="s">
        <v>60</v>
      </c>
      <c r="C47" s="19" t="s">
        <v>10</v>
      </c>
      <c r="D47" s="19" t="s">
        <v>103</v>
      </c>
      <c r="E47" s="19" t="s">
        <v>52</v>
      </c>
      <c r="F47" s="20" t="s">
        <v>53</v>
      </c>
      <c r="G47" s="35">
        <v>8182.8</v>
      </c>
      <c r="H47" s="35">
        <v>8182.8</v>
      </c>
    </row>
    <row r="48" spans="2:8" s="18" customFormat="1" ht="42.75" customHeight="1">
      <c r="B48" s="19" t="s">
        <v>60</v>
      </c>
      <c r="C48" s="19" t="s">
        <v>10</v>
      </c>
      <c r="D48" s="19" t="s">
        <v>103</v>
      </c>
      <c r="E48" s="19" t="s">
        <v>31</v>
      </c>
      <c r="F48" s="20" t="s">
        <v>47</v>
      </c>
      <c r="G48" s="35">
        <f>SUM(G49:G50)</f>
        <v>7120.8</v>
      </c>
      <c r="H48" s="35">
        <f>SUM(H49:H50)</f>
        <v>7310.5</v>
      </c>
    </row>
    <row r="49" spans="2:8" s="18" customFormat="1" ht="45">
      <c r="B49" s="19" t="s">
        <v>60</v>
      </c>
      <c r="C49" s="19" t="s">
        <v>10</v>
      </c>
      <c r="D49" s="19" t="s">
        <v>103</v>
      </c>
      <c r="E49" s="19" t="s">
        <v>26</v>
      </c>
      <c r="F49" s="20" t="s">
        <v>25</v>
      </c>
      <c r="G49" s="35">
        <v>1222</v>
      </c>
      <c r="H49" s="35">
        <v>1257</v>
      </c>
    </row>
    <row r="50" spans="2:8" s="18" customFormat="1" ht="15">
      <c r="B50" s="19" t="s">
        <v>60</v>
      </c>
      <c r="C50" s="19" t="s">
        <v>10</v>
      </c>
      <c r="D50" s="19" t="s">
        <v>103</v>
      </c>
      <c r="E50" s="19" t="s">
        <v>24</v>
      </c>
      <c r="F50" s="20" t="s">
        <v>104</v>
      </c>
      <c r="G50" s="35">
        <v>5898.8</v>
      </c>
      <c r="H50" s="35">
        <v>6053.5</v>
      </c>
    </row>
    <row r="51" spans="2:8" s="18" customFormat="1" ht="15">
      <c r="B51" s="19" t="s">
        <v>60</v>
      </c>
      <c r="C51" s="19" t="s">
        <v>10</v>
      </c>
      <c r="D51" s="19" t="s">
        <v>103</v>
      </c>
      <c r="E51" s="19" t="s">
        <v>33</v>
      </c>
      <c r="F51" s="20" t="s">
        <v>32</v>
      </c>
      <c r="G51" s="35">
        <f>SUM(G52:G53)</f>
        <v>31.2</v>
      </c>
      <c r="H51" s="35">
        <f>SUM(H52:H53)</f>
        <v>31.2</v>
      </c>
    </row>
    <row r="52" spans="2:8" s="18" customFormat="1" ht="15">
      <c r="B52" s="19" t="s">
        <v>60</v>
      </c>
      <c r="C52" s="19" t="s">
        <v>10</v>
      </c>
      <c r="D52" s="19" t="s">
        <v>103</v>
      </c>
      <c r="E52" s="19" t="s">
        <v>38</v>
      </c>
      <c r="F52" s="20" t="s">
        <v>39</v>
      </c>
      <c r="G52" s="35">
        <v>30.2</v>
      </c>
      <c r="H52" s="35">
        <v>30.2</v>
      </c>
    </row>
    <row r="53" spans="2:8" s="18" customFormat="1" ht="15">
      <c r="B53" s="19" t="s">
        <v>60</v>
      </c>
      <c r="C53" s="19" t="s">
        <v>10</v>
      </c>
      <c r="D53" s="19" t="s">
        <v>108</v>
      </c>
      <c r="E53" s="19" t="s">
        <v>40</v>
      </c>
      <c r="F53" s="20" t="s">
        <v>41</v>
      </c>
      <c r="G53" s="35">
        <v>1</v>
      </c>
      <c r="H53" s="35">
        <v>1</v>
      </c>
    </row>
    <row r="54" spans="2:8" s="18" customFormat="1" ht="15">
      <c r="B54" s="19" t="s">
        <v>60</v>
      </c>
      <c r="C54" s="19" t="s">
        <v>10</v>
      </c>
      <c r="D54" s="19" t="s">
        <v>88</v>
      </c>
      <c r="E54" s="19"/>
      <c r="F54" s="20" t="s">
        <v>74</v>
      </c>
      <c r="G54" s="35">
        <f t="shared" ref="G54:H56" si="2">G55</f>
        <v>149</v>
      </c>
      <c r="H54" s="35">
        <f t="shared" si="2"/>
        <v>149</v>
      </c>
    </row>
    <row r="55" spans="2:8" s="18" customFormat="1" ht="15">
      <c r="B55" s="19" t="s">
        <v>60</v>
      </c>
      <c r="C55" s="19" t="s">
        <v>10</v>
      </c>
      <c r="D55" s="19" t="s">
        <v>109</v>
      </c>
      <c r="E55" s="19"/>
      <c r="F55" s="20" t="s">
        <v>80</v>
      </c>
      <c r="G55" s="35">
        <f t="shared" si="2"/>
        <v>149</v>
      </c>
      <c r="H55" s="35">
        <f t="shared" si="2"/>
        <v>149</v>
      </c>
    </row>
    <row r="56" spans="2:8" s="18" customFormat="1" ht="42.75" customHeight="1">
      <c r="B56" s="19" t="s">
        <v>60</v>
      </c>
      <c r="C56" s="19" t="s">
        <v>10</v>
      </c>
      <c r="D56" s="19" t="s">
        <v>109</v>
      </c>
      <c r="E56" s="19" t="s">
        <v>31</v>
      </c>
      <c r="F56" s="20" t="s">
        <v>47</v>
      </c>
      <c r="G56" s="35">
        <f t="shared" si="2"/>
        <v>149</v>
      </c>
      <c r="H56" s="35">
        <f t="shared" si="2"/>
        <v>149</v>
      </c>
    </row>
    <row r="57" spans="2:8" s="18" customFormat="1" ht="15">
      <c r="B57" s="19" t="s">
        <v>60</v>
      </c>
      <c r="C57" s="19" t="s">
        <v>10</v>
      </c>
      <c r="D57" s="19" t="s">
        <v>109</v>
      </c>
      <c r="E57" s="19" t="s">
        <v>24</v>
      </c>
      <c r="F57" s="20" t="s">
        <v>110</v>
      </c>
      <c r="G57" s="35">
        <v>149</v>
      </c>
      <c r="H57" s="35">
        <v>149</v>
      </c>
    </row>
    <row r="58" spans="2:8" s="18" customFormat="1" ht="15">
      <c r="B58" s="19" t="s">
        <v>60</v>
      </c>
      <c r="C58" s="19" t="s">
        <v>12</v>
      </c>
      <c r="D58" s="19"/>
      <c r="E58" s="19"/>
      <c r="F58" s="20" t="s">
        <v>11</v>
      </c>
      <c r="G58" s="35">
        <f>G59+G78</f>
        <v>1227</v>
      </c>
      <c r="H58" s="35">
        <f>H59+H78</f>
        <v>1227</v>
      </c>
    </row>
    <row r="59" spans="2:8" s="18" customFormat="1" ht="45">
      <c r="B59" s="19" t="s">
        <v>60</v>
      </c>
      <c r="C59" s="19" t="s">
        <v>12</v>
      </c>
      <c r="D59" s="19" t="s">
        <v>121</v>
      </c>
      <c r="E59" s="19"/>
      <c r="F59" s="20" t="s">
        <v>145</v>
      </c>
      <c r="G59" s="35">
        <f>G60</f>
        <v>1222</v>
      </c>
      <c r="H59" s="35">
        <f>H60</f>
        <v>1222</v>
      </c>
    </row>
    <row r="60" spans="2:8" s="18" customFormat="1" ht="30">
      <c r="B60" s="19" t="s">
        <v>60</v>
      </c>
      <c r="C60" s="19" t="s">
        <v>12</v>
      </c>
      <c r="D60" s="19" t="s">
        <v>132</v>
      </c>
      <c r="E60" s="19"/>
      <c r="F60" s="20" t="s">
        <v>85</v>
      </c>
      <c r="G60" s="35">
        <f>G61+G67+G70+G75</f>
        <v>1222</v>
      </c>
      <c r="H60" s="35">
        <f>H61+H67+H70+H75</f>
        <v>1222</v>
      </c>
    </row>
    <row r="61" spans="2:8" s="18" customFormat="1" ht="45">
      <c r="B61" s="21" t="s">
        <v>60</v>
      </c>
      <c r="C61" s="21" t="s">
        <v>12</v>
      </c>
      <c r="D61" s="21" t="s">
        <v>137</v>
      </c>
      <c r="E61" s="21"/>
      <c r="F61" s="22" t="s">
        <v>138</v>
      </c>
      <c r="G61" s="34">
        <f>G62+G65</f>
        <v>843.5</v>
      </c>
      <c r="H61" s="34">
        <f>H62+H65</f>
        <v>843.5</v>
      </c>
    </row>
    <row r="62" spans="2:8" s="18" customFormat="1" ht="45">
      <c r="B62" s="21" t="s">
        <v>60</v>
      </c>
      <c r="C62" s="21" t="s">
        <v>12</v>
      </c>
      <c r="D62" s="21" t="s">
        <v>137</v>
      </c>
      <c r="E62" s="21" t="s">
        <v>31</v>
      </c>
      <c r="F62" s="22" t="s">
        <v>47</v>
      </c>
      <c r="G62" s="34">
        <f>G64+G63</f>
        <v>185</v>
      </c>
      <c r="H62" s="34">
        <f>H64+H63</f>
        <v>185</v>
      </c>
    </row>
    <row r="63" spans="2:8" s="18" customFormat="1" ht="45">
      <c r="B63" s="21" t="s">
        <v>60</v>
      </c>
      <c r="C63" s="21" t="s">
        <v>12</v>
      </c>
      <c r="D63" s="21" t="s">
        <v>137</v>
      </c>
      <c r="E63" s="21" t="s">
        <v>26</v>
      </c>
      <c r="F63" s="20" t="s">
        <v>25</v>
      </c>
      <c r="G63" s="34">
        <v>15</v>
      </c>
      <c r="H63" s="34">
        <v>15</v>
      </c>
    </row>
    <row r="64" spans="2:8" s="18" customFormat="1" ht="15">
      <c r="B64" s="21" t="s">
        <v>60</v>
      </c>
      <c r="C64" s="21" t="s">
        <v>12</v>
      </c>
      <c r="D64" s="21" t="s">
        <v>137</v>
      </c>
      <c r="E64" s="21" t="s">
        <v>24</v>
      </c>
      <c r="F64" s="22" t="s">
        <v>110</v>
      </c>
      <c r="G64" s="34">
        <v>170</v>
      </c>
      <c r="H64" s="34">
        <v>170</v>
      </c>
    </row>
    <row r="65" spans="2:8" s="18" customFormat="1" ht="30">
      <c r="B65" s="21" t="s">
        <v>60</v>
      </c>
      <c r="C65" s="21" t="s">
        <v>12</v>
      </c>
      <c r="D65" s="21" t="s">
        <v>137</v>
      </c>
      <c r="E65" s="21" t="s">
        <v>63</v>
      </c>
      <c r="F65" s="22" t="s">
        <v>65</v>
      </c>
      <c r="G65" s="34">
        <f>G66</f>
        <v>658.5</v>
      </c>
      <c r="H65" s="34">
        <f>H66</f>
        <v>658.5</v>
      </c>
    </row>
    <row r="66" spans="2:8" s="18" customFormat="1" ht="15">
      <c r="B66" s="21" t="s">
        <v>60</v>
      </c>
      <c r="C66" s="21" t="s">
        <v>12</v>
      </c>
      <c r="D66" s="21" t="s">
        <v>137</v>
      </c>
      <c r="E66" s="21" t="s">
        <v>135</v>
      </c>
      <c r="F66" s="22" t="s">
        <v>136</v>
      </c>
      <c r="G66" s="34">
        <v>658.5</v>
      </c>
      <c r="H66" s="34">
        <v>658.5</v>
      </c>
    </row>
    <row r="67" spans="2:8" s="18" customFormat="1" ht="30">
      <c r="B67" s="21" t="s">
        <v>60</v>
      </c>
      <c r="C67" s="21" t="s">
        <v>12</v>
      </c>
      <c r="D67" s="21" t="s">
        <v>139</v>
      </c>
      <c r="E67" s="21"/>
      <c r="F67" s="22" t="s">
        <v>140</v>
      </c>
      <c r="G67" s="34">
        <f>G68</f>
        <v>5</v>
      </c>
      <c r="H67" s="34">
        <f>H68</f>
        <v>5</v>
      </c>
    </row>
    <row r="68" spans="2:8" s="18" customFormat="1" ht="45">
      <c r="B68" s="21" t="s">
        <v>60</v>
      </c>
      <c r="C68" s="21" t="s">
        <v>12</v>
      </c>
      <c r="D68" s="21" t="s">
        <v>139</v>
      </c>
      <c r="E68" s="21" t="s">
        <v>31</v>
      </c>
      <c r="F68" s="22" t="s">
        <v>47</v>
      </c>
      <c r="G68" s="34">
        <f>G69</f>
        <v>5</v>
      </c>
      <c r="H68" s="34">
        <f>H69</f>
        <v>5</v>
      </c>
    </row>
    <row r="69" spans="2:8" s="18" customFormat="1" ht="15">
      <c r="B69" s="21" t="s">
        <v>60</v>
      </c>
      <c r="C69" s="21" t="s">
        <v>12</v>
      </c>
      <c r="D69" s="21" t="s">
        <v>139</v>
      </c>
      <c r="E69" s="21" t="s">
        <v>24</v>
      </c>
      <c r="F69" s="22" t="s">
        <v>110</v>
      </c>
      <c r="G69" s="34">
        <v>5</v>
      </c>
      <c r="H69" s="34">
        <v>5</v>
      </c>
    </row>
    <row r="70" spans="2:8" s="18" customFormat="1" ht="30">
      <c r="B70" s="21" t="s">
        <v>60</v>
      </c>
      <c r="C70" s="21" t="s">
        <v>12</v>
      </c>
      <c r="D70" s="21" t="s">
        <v>141</v>
      </c>
      <c r="E70" s="21"/>
      <c r="F70" s="22" t="s">
        <v>142</v>
      </c>
      <c r="G70" s="34">
        <f>G71+G73</f>
        <v>73.5</v>
      </c>
      <c r="H70" s="34">
        <f>H71+H73</f>
        <v>73.5</v>
      </c>
    </row>
    <row r="71" spans="2:8" s="18" customFormat="1" ht="42" customHeight="1">
      <c r="B71" s="21" t="s">
        <v>60</v>
      </c>
      <c r="C71" s="21" t="s">
        <v>12</v>
      </c>
      <c r="D71" s="21" t="s">
        <v>141</v>
      </c>
      <c r="E71" s="21" t="s">
        <v>31</v>
      </c>
      <c r="F71" s="22" t="s">
        <v>47</v>
      </c>
      <c r="G71" s="34">
        <f>G72</f>
        <v>3.5</v>
      </c>
      <c r="H71" s="34">
        <v>3.5</v>
      </c>
    </row>
    <row r="72" spans="2:8" s="18" customFormat="1" ht="15">
      <c r="B72" s="21" t="s">
        <v>60</v>
      </c>
      <c r="C72" s="21" t="s">
        <v>12</v>
      </c>
      <c r="D72" s="21" t="s">
        <v>141</v>
      </c>
      <c r="E72" s="21" t="s">
        <v>24</v>
      </c>
      <c r="F72" s="22" t="s">
        <v>110</v>
      </c>
      <c r="G72" s="34">
        <v>3.5</v>
      </c>
      <c r="H72" s="34">
        <v>3.5</v>
      </c>
    </row>
    <row r="73" spans="2:8" s="18" customFormat="1" ht="30">
      <c r="B73" s="21" t="s">
        <v>60</v>
      </c>
      <c r="C73" s="21" t="s">
        <v>12</v>
      </c>
      <c r="D73" s="21" t="s">
        <v>141</v>
      </c>
      <c r="E73" s="21" t="s">
        <v>63</v>
      </c>
      <c r="F73" s="22" t="s">
        <v>65</v>
      </c>
      <c r="G73" s="34">
        <f>G74</f>
        <v>70</v>
      </c>
      <c r="H73" s="34">
        <f>G74</f>
        <v>70</v>
      </c>
    </row>
    <row r="74" spans="2:8" s="18" customFormat="1" ht="15">
      <c r="B74" s="21" t="s">
        <v>60</v>
      </c>
      <c r="C74" s="21" t="s">
        <v>12</v>
      </c>
      <c r="D74" s="21" t="s">
        <v>141</v>
      </c>
      <c r="E74" s="21" t="s">
        <v>135</v>
      </c>
      <c r="F74" s="22" t="s">
        <v>136</v>
      </c>
      <c r="G74" s="34">
        <v>70</v>
      </c>
      <c r="H74" s="34">
        <v>70</v>
      </c>
    </row>
    <row r="75" spans="2:8" s="18" customFormat="1" ht="26.25" customHeight="1">
      <c r="B75" s="19" t="s">
        <v>60</v>
      </c>
      <c r="C75" s="19" t="s">
        <v>12</v>
      </c>
      <c r="D75" s="19" t="s">
        <v>111</v>
      </c>
      <c r="E75" s="19"/>
      <c r="F75" s="20" t="s">
        <v>13</v>
      </c>
      <c r="G75" s="35">
        <f>G76</f>
        <v>300</v>
      </c>
      <c r="H75" s="35">
        <f>H76</f>
        <v>300</v>
      </c>
    </row>
    <row r="76" spans="2:8" s="18" customFormat="1" ht="44.25" customHeight="1">
      <c r="B76" s="19" t="s">
        <v>60</v>
      </c>
      <c r="C76" s="19" t="s">
        <v>12</v>
      </c>
      <c r="D76" s="19" t="s">
        <v>111</v>
      </c>
      <c r="E76" s="19" t="s">
        <v>31</v>
      </c>
      <c r="F76" s="20" t="s">
        <v>47</v>
      </c>
      <c r="G76" s="35">
        <f>SUM(G77:G77)</f>
        <v>300</v>
      </c>
      <c r="H76" s="35">
        <f>SUM(H77:H77)</f>
        <v>300</v>
      </c>
    </row>
    <row r="77" spans="2:8" s="18" customFormat="1" ht="16.899999999999999" customHeight="1">
      <c r="B77" s="19" t="s">
        <v>60</v>
      </c>
      <c r="C77" s="19" t="s">
        <v>12</v>
      </c>
      <c r="D77" s="19" t="s">
        <v>111</v>
      </c>
      <c r="E77" s="19" t="s">
        <v>24</v>
      </c>
      <c r="F77" s="20" t="s">
        <v>110</v>
      </c>
      <c r="G77" s="35">
        <v>300</v>
      </c>
      <c r="H77" s="35">
        <v>300</v>
      </c>
    </row>
    <row r="78" spans="2:8" s="18" customFormat="1" ht="30.6" customHeight="1">
      <c r="B78" s="19" t="s">
        <v>60</v>
      </c>
      <c r="C78" s="19" t="s">
        <v>12</v>
      </c>
      <c r="D78" s="19" t="s">
        <v>123</v>
      </c>
      <c r="E78" s="19"/>
      <c r="F78" s="20" t="s">
        <v>87</v>
      </c>
      <c r="G78" s="35">
        <f t="shared" ref="G78:H81" si="3">G79</f>
        <v>5</v>
      </c>
      <c r="H78" s="35">
        <f t="shared" si="3"/>
        <v>5</v>
      </c>
    </row>
    <row r="79" spans="2:8" s="18" customFormat="1" ht="30">
      <c r="B79" s="19" t="s">
        <v>60</v>
      </c>
      <c r="C79" s="19" t="s">
        <v>12</v>
      </c>
      <c r="D79" s="19" t="s">
        <v>124</v>
      </c>
      <c r="E79" s="19"/>
      <c r="F79" s="20" t="s">
        <v>85</v>
      </c>
      <c r="G79" s="35">
        <f t="shared" si="3"/>
        <v>5</v>
      </c>
      <c r="H79" s="35">
        <f t="shared" si="3"/>
        <v>5</v>
      </c>
    </row>
    <row r="80" spans="2:8" s="18" customFormat="1" ht="28.5" customHeight="1">
      <c r="B80" s="19" t="s">
        <v>60</v>
      </c>
      <c r="C80" s="19" t="s">
        <v>12</v>
      </c>
      <c r="D80" s="19" t="s">
        <v>112</v>
      </c>
      <c r="E80" s="19"/>
      <c r="F80" s="20" t="s">
        <v>13</v>
      </c>
      <c r="G80" s="35">
        <f t="shared" si="3"/>
        <v>5</v>
      </c>
      <c r="H80" s="35">
        <f t="shared" si="3"/>
        <v>5</v>
      </c>
    </row>
    <row r="81" spans="2:8" s="18" customFormat="1" ht="15">
      <c r="B81" s="19" t="s">
        <v>60</v>
      </c>
      <c r="C81" s="19" t="s">
        <v>12</v>
      </c>
      <c r="D81" s="19" t="s">
        <v>113</v>
      </c>
      <c r="E81" s="19" t="s">
        <v>33</v>
      </c>
      <c r="F81" s="20" t="s">
        <v>32</v>
      </c>
      <c r="G81" s="35">
        <f t="shared" si="3"/>
        <v>5</v>
      </c>
      <c r="H81" s="35">
        <f t="shared" si="3"/>
        <v>5</v>
      </c>
    </row>
    <row r="82" spans="2:8" s="18" customFormat="1" ht="45">
      <c r="B82" s="23" t="s">
        <v>60</v>
      </c>
      <c r="C82" s="23" t="s">
        <v>12</v>
      </c>
      <c r="D82" s="23" t="s">
        <v>112</v>
      </c>
      <c r="E82" s="23" t="s">
        <v>70</v>
      </c>
      <c r="F82" s="20" t="s">
        <v>95</v>
      </c>
      <c r="G82" s="35">
        <v>5</v>
      </c>
      <c r="H82" s="35">
        <v>5</v>
      </c>
    </row>
    <row r="83" spans="2:8" s="18" customFormat="1" ht="28.5" customHeight="1">
      <c r="B83" s="19" t="s">
        <v>60</v>
      </c>
      <c r="C83" s="19" t="s">
        <v>42</v>
      </c>
      <c r="D83" s="19"/>
      <c r="E83" s="19"/>
      <c r="F83" s="20" t="s">
        <v>43</v>
      </c>
      <c r="G83" s="34">
        <v>68868.100000000006</v>
      </c>
      <c r="H83" s="34">
        <f>H84</f>
        <v>67021.399999999994</v>
      </c>
    </row>
    <row r="84" spans="2:8" s="18" customFormat="1" ht="15">
      <c r="B84" s="19" t="s">
        <v>60</v>
      </c>
      <c r="C84" s="19" t="s">
        <v>44</v>
      </c>
      <c r="D84" s="19"/>
      <c r="E84" s="19"/>
      <c r="F84" s="20" t="s">
        <v>45</v>
      </c>
      <c r="G84" s="34">
        <v>68868.100000000006</v>
      </c>
      <c r="H84" s="34">
        <f>H85</f>
        <v>67021.399999999994</v>
      </c>
    </row>
    <row r="85" spans="2:8" s="18" customFormat="1" ht="45">
      <c r="B85" s="19" t="s">
        <v>60</v>
      </c>
      <c r="C85" s="19" t="s">
        <v>44</v>
      </c>
      <c r="D85" s="19" t="s">
        <v>121</v>
      </c>
      <c r="E85" s="19"/>
      <c r="F85" s="20" t="s">
        <v>145</v>
      </c>
      <c r="G85" s="34">
        <f t="shared" ref="G85:H88" si="4">G86</f>
        <v>68868.100000000006</v>
      </c>
      <c r="H85" s="34">
        <f t="shared" si="4"/>
        <v>67021.399999999994</v>
      </c>
    </row>
    <row r="86" spans="2:8" s="18" customFormat="1" ht="30">
      <c r="B86" s="19" t="s">
        <v>60</v>
      </c>
      <c r="C86" s="19" t="s">
        <v>44</v>
      </c>
      <c r="D86" s="19" t="s">
        <v>131</v>
      </c>
      <c r="E86" s="19"/>
      <c r="F86" s="20" t="s">
        <v>54</v>
      </c>
      <c r="G86" s="34">
        <f t="shared" si="4"/>
        <v>68868.100000000006</v>
      </c>
      <c r="H86" s="34">
        <f t="shared" si="4"/>
        <v>67021.399999999994</v>
      </c>
    </row>
    <row r="87" spans="2:8" s="18" customFormat="1" ht="30">
      <c r="B87" s="19" t="s">
        <v>60</v>
      </c>
      <c r="C87" s="19" t="s">
        <v>44</v>
      </c>
      <c r="D87" s="19" t="s">
        <v>114</v>
      </c>
      <c r="E87" s="19"/>
      <c r="F87" s="20" t="s">
        <v>55</v>
      </c>
      <c r="G87" s="34">
        <f t="shared" si="4"/>
        <v>68868.100000000006</v>
      </c>
      <c r="H87" s="34">
        <f t="shared" si="4"/>
        <v>67021.399999999994</v>
      </c>
    </row>
    <row r="88" spans="2:8" s="18" customFormat="1" ht="45">
      <c r="B88" s="19" t="s">
        <v>60</v>
      </c>
      <c r="C88" s="19" t="s">
        <v>44</v>
      </c>
      <c r="D88" s="19" t="s">
        <v>114</v>
      </c>
      <c r="E88" s="19" t="s">
        <v>31</v>
      </c>
      <c r="F88" s="20" t="s">
        <v>47</v>
      </c>
      <c r="G88" s="34">
        <f t="shared" si="4"/>
        <v>68868.100000000006</v>
      </c>
      <c r="H88" s="34">
        <f t="shared" si="4"/>
        <v>67021.399999999994</v>
      </c>
    </row>
    <row r="89" spans="2:8" s="18" customFormat="1" ht="15">
      <c r="B89" s="19" t="s">
        <v>60</v>
      </c>
      <c r="C89" s="19" t="s">
        <v>44</v>
      </c>
      <c r="D89" s="19" t="s">
        <v>114</v>
      </c>
      <c r="E89" s="19" t="s">
        <v>24</v>
      </c>
      <c r="F89" s="20" t="s">
        <v>110</v>
      </c>
      <c r="G89" s="34">
        <v>68868.100000000006</v>
      </c>
      <c r="H89" s="34">
        <v>67021.399999999994</v>
      </c>
    </row>
    <row r="90" spans="2:8" s="18" customFormat="1" ht="15">
      <c r="B90" s="19" t="s">
        <v>60</v>
      </c>
      <c r="C90" s="19" t="s">
        <v>15</v>
      </c>
      <c r="D90" s="19"/>
      <c r="E90" s="19"/>
      <c r="F90" s="20" t="s">
        <v>14</v>
      </c>
      <c r="G90" s="35">
        <f>G91</f>
        <v>300</v>
      </c>
      <c r="H90" s="35">
        <f>H91</f>
        <v>300</v>
      </c>
    </row>
    <row r="91" spans="2:8" s="18" customFormat="1" ht="15">
      <c r="B91" s="19" t="s">
        <v>60</v>
      </c>
      <c r="C91" s="19" t="s">
        <v>16</v>
      </c>
      <c r="D91" s="19"/>
      <c r="E91" s="19"/>
      <c r="F91" s="20" t="s">
        <v>94</v>
      </c>
      <c r="G91" s="35">
        <f>G92</f>
        <v>300</v>
      </c>
      <c r="H91" s="35">
        <f>H92</f>
        <v>300</v>
      </c>
    </row>
    <row r="92" spans="2:8" s="18" customFormat="1" ht="45">
      <c r="B92" s="19" t="s">
        <v>60</v>
      </c>
      <c r="C92" s="19" t="s">
        <v>16</v>
      </c>
      <c r="D92" s="19" t="s">
        <v>121</v>
      </c>
      <c r="E92" s="19"/>
      <c r="F92" s="20" t="s">
        <v>145</v>
      </c>
      <c r="G92" s="35">
        <f>G93+G97</f>
        <v>300</v>
      </c>
      <c r="H92" s="35">
        <f>H93+H97</f>
        <v>300</v>
      </c>
    </row>
    <row r="93" spans="2:8" s="18" customFormat="1" ht="30">
      <c r="B93" s="19" t="s">
        <v>60</v>
      </c>
      <c r="C93" s="19" t="s">
        <v>16</v>
      </c>
      <c r="D93" s="19" t="s">
        <v>125</v>
      </c>
      <c r="E93" s="19"/>
      <c r="F93" s="20" t="s">
        <v>72</v>
      </c>
      <c r="G93" s="35">
        <f t="shared" ref="G93:H95" si="5">G94</f>
        <v>150</v>
      </c>
      <c r="H93" s="35">
        <f t="shared" si="5"/>
        <v>150</v>
      </c>
    </row>
    <row r="94" spans="2:8" s="18" customFormat="1" ht="27.75" customHeight="1">
      <c r="B94" s="19" t="s">
        <v>60</v>
      </c>
      <c r="C94" s="19" t="s">
        <v>16</v>
      </c>
      <c r="D94" s="19" t="s">
        <v>115</v>
      </c>
      <c r="E94" s="19"/>
      <c r="F94" s="20" t="s">
        <v>86</v>
      </c>
      <c r="G94" s="35">
        <f t="shared" si="5"/>
        <v>150</v>
      </c>
      <c r="H94" s="35">
        <f t="shared" si="5"/>
        <v>150</v>
      </c>
    </row>
    <row r="95" spans="2:8" s="18" customFormat="1" ht="45">
      <c r="B95" s="19" t="s">
        <v>60</v>
      </c>
      <c r="C95" s="19" t="s">
        <v>16</v>
      </c>
      <c r="D95" s="19" t="s">
        <v>115</v>
      </c>
      <c r="E95" s="19" t="s">
        <v>31</v>
      </c>
      <c r="F95" s="20" t="s">
        <v>47</v>
      </c>
      <c r="G95" s="35">
        <f t="shared" si="5"/>
        <v>150</v>
      </c>
      <c r="H95" s="35">
        <f t="shared" si="5"/>
        <v>150</v>
      </c>
    </row>
    <row r="96" spans="2:8" s="18" customFormat="1" ht="15">
      <c r="B96" s="19" t="s">
        <v>60</v>
      </c>
      <c r="C96" s="19" t="s">
        <v>16</v>
      </c>
      <c r="D96" s="19" t="s">
        <v>115</v>
      </c>
      <c r="E96" s="19" t="s">
        <v>24</v>
      </c>
      <c r="F96" s="20" t="s">
        <v>104</v>
      </c>
      <c r="G96" s="35">
        <v>150</v>
      </c>
      <c r="H96" s="35">
        <v>150</v>
      </c>
    </row>
    <row r="97" spans="2:8" s="18" customFormat="1" ht="30.6" customHeight="1">
      <c r="B97" s="19" t="s">
        <v>60</v>
      </c>
      <c r="C97" s="19" t="s">
        <v>16</v>
      </c>
      <c r="D97" s="19" t="s">
        <v>126</v>
      </c>
      <c r="E97" s="19"/>
      <c r="F97" s="20" t="s">
        <v>73</v>
      </c>
      <c r="G97" s="35">
        <f t="shared" ref="G97:H99" si="6">G98</f>
        <v>150</v>
      </c>
      <c r="H97" s="35">
        <f t="shared" si="6"/>
        <v>150</v>
      </c>
    </row>
    <row r="98" spans="2:8" s="18" customFormat="1" ht="30">
      <c r="B98" s="19" t="s">
        <v>60</v>
      </c>
      <c r="C98" s="19" t="s">
        <v>16</v>
      </c>
      <c r="D98" s="19" t="s">
        <v>116</v>
      </c>
      <c r="E98" s="19"/>
      <c r="F98" s="20" t="s">
        <v>86</v>
      </c>
      <c r="G98" s="35">
        <f t="shared" si="6"/>
        <v>150</v>
      </c>
      <c r="H98" s="35">
        <f t="shared" si="6"/>
        <v>150</v>
      </c>
    </row>
    <row r="99" spans="2:8" s="18" customFormat="1" ht="45">
      <c r="B99" s="19" t="s">
        <v>60</v>
      </c>
      <c r="C99" s="19" t="s">
        <v>16</v>
      </c>
      <c r="D99" s="19" t="s">
        <v>116</v>
      </c>
      <c r="E99" s="19" t="s">
        <v>31</v>
      </c>
      <c r="F99" s="20" t="s">
        <v>47</v>
      </c>
      <c r="G99" s="35">
        <f t="shared" si="6"/>
        <v>150</v>
      </c>
      <c r="H99" s="35">
        <f t="shared" si="6"/>
        <v>150</v>
      </c>
    </row>
    <row r="100" spans="2:8" s="18" customFormat="1" ht="15">
      <c r="B100" s="19" t="s">
        <v>60</v>
      </c>
      <c r="C100" s="19" t="s">
        <v>16</v>
      </c>
      <c r="D100" s="19" t="s">
        <v>116</v>
      </c>
      <c r="E100" s="19" t="s">
        <v>24</v>
      </c>
      <c r="F100" s="20" t="s">
        <v>104</v>
      </c>
      <c r="G100" s="35">
        <v>150</v>
      </c>
      <c r="H100" s="35">
        <v>150</v>
      </c>
    </row>
    <row r="101" spans="2:8" s="18" customFormat="1" ht="15">
      <c r="B101" s="19" t="s">
        <v>60</v>
      </c>
      <c r="C101" s="19" t="s">
        <v>17</v>
      </c>
      <c r="D101" s="19"/>
      <c r="E101" s="19"/>
      <c r="F101" s="20" t="s">
        <v>28</v>
      </c>
      <c r="G101" s="35">
        <f t="shared" ref="G101:H106" si="7">G102</f>
        <v>2000</v>
      </c>
      <c r="H101" s="35">
        <f t="shared" si="7"/>
        <v>2000</v>
      </c>
    </row>
    <row r="102" spans="2:8" s="18" customFormat="1" ht="15">
      <c r="B102" s="19" t="s">
        <v>60</v>
      </c>
      <c r="C102" s="19" t="s">
        <v>19</v>
      </c>
      <c r="D102" s="19"/>
      <c r="E102" s="19"/>
      <c r="F102" s="20" t="s">
        <v>18</v>
      </c>
      <c r="G102" s="35">
        <f t="shared" si="7"/>
        <v>2000</v>
      </c>
      <c r="H102" s="35">
        <f t="shared" si="7"/>
        <v>2000</v>
      </c>
    </row>
    <row r="103" spans="2:8" s="18" customFormat="1" ht="43.9" customHeight="1">
      <c r="B103" s="19" t="s">
        <v>60</v>
      </c>
      <c r="C103" s="19" t="s">
        <v>19</v>
      </c>
      <c r="D103" s="19" t="s">
        <v>121</v>
      </c>
      <c r="E103" s="19"/>
      <c r="F103" s="20" t="s">
        <v>145</v>
      </c>
      <c r="G103" s="35">
        <f t="shared" si="7"/>
        <v>2000</v>
      </c>
      <c r="H103" s="35">
        <f t="shared" si="7"/>
        <v>2000</v>
      </c>
    </row>
    <row r="104" spans="2:8" s="18" customFormat="1" ht="27.75" customHeight="1">
      <c r="B104" s="19" t="s">
        <v>60</v>
      </c>
      <c r="C104" s="19" t="s">
        <v>19</v>
      </c>
      <c r="D104" s="19" t="s">
        <v>127</v>
      </c>
      <c r="E104" s="19"/>
      <c r="F104" s="20" t="s">
        <v>56</v>
      </c>
      <c r="G104" s="35">
        <f t="shared" si="7"/>
        <v>2000</v>
      </c>
      <c r="H104" s="35">
        <f t="shared" si="7"/>
        <v>2000</v>
      </c>
    </row>
    <row r="105" spans="2:8" s="18" customFormat="1" ht="15">
      <c r="B105" s="19" t="s">
        <v>60</v>
      </c>
      <c r="C105" s="19" t="s">
        <v>19</v>
      </c>
      <c r="D105" s="19" t="s">
        <v>117</v>
      </c>
      <c r="E105" s="19"/>
      <c r="F105" s="20" t="s">
        <v>77</v>
      </c>
      <c r="G105" s="35">
        <f t="shared" si="7"/>
        <v>2000</v>
      </c>
      <c r="H105" s="35">
        <f t="shared" si="7"/>
        <v>2000</v>
      </c>
    </row>
    <row r="106" spans="2:8" s="18" customFormat="1" ht="45">
      <c r="B106" s="19" t="s">
        <v>60</v>
      </c>
      <c r="C106" s="19" t="s">
        <v>19</v>
      </c>
      <c r="D106" s="19" t="s">
        <v>117</v>
      </c>
      <c r="E106" s="19" t="s">
        <v>31</v>
      </c>
      <c r="F106" s="20" t="s">
        <v>47</v>
      </c>
      <c r="G106" s="35">
        <f t="shared" si="7"/>
        <v>2000</v>
      </c>
      <c r="H106" s="35">
        <f t="shared" si="7"/>
        <v>2000</v>
      </c>
    </row>
    <row r="107" spans="2:8" s="18" customFormat="1" ht="15">
      <c r="B107" s="19" t="s">
        <v>60</v>
      </c>
      <c r="C107" s="19" t="s">
        <v>19</v>
      </c>
      <c r="D107" s="19" t="s">
        <v>117</v>
      </c>
      <c r="E107" s="19" t="s">
        <v>24</v>
      </c>
      <c r="F107" s="20" t="s">
        <v>110</v>
      </c>
      <c r="G107" s="35">
        <v>2000</v>
      </c>
      <c r="H107" s="35">
        <v>2000</v>
      </c>
    </row>
    <row r="108" spans="2:8" s="18" customFormat="1" ht="15">
      <c r="B108" s="19" t="s">
        <v>60</v>
      </c>
      <c r="C108" s="19" t="s">
        <v>61</v>
      </c>
      <c r="D108" s="19"/>
      <c r="E108" s="19"/>
      <c r="F108" s="20" t="s">
        <v>58</v>
      </c>
      <c r="G108" s="35">
        <f t="shared" ref="G108:H113" si="8">G109</f>
        <v>312</v>
      </c>
      <c r="H108" s="35">
        <f t="shared" si="8"/>
        <v>312</v>
      </c>
    </row>
    <row r="109" spans="2:8" s="18" customFormat="1" ht="15">
      <c r="B109" s="19" t="s">
        <v>60</v>
      </c>
      <c r="C109" s="19" t="s">
        <v>62</v>
      </c>
      <c r="D109" s="19"/>
      <c r="E109" s="19"/>
      <c r="F109" s="20" t="s">
        <v>59</v>
      </c>
      <c r="G109" s="35">
        <f t="shared" si="8"/>
        <v>312</v>
      </c>
      <c r="H109" s="35">
        <f t="shared" si="8"/>
        <v>312</v>
      </c>
    </row>
    <row r="110" spans="2:8" s="18" customFormat="1" ht="30">
      <c r="B110" s="19" t="s">
        <v>60</v>
      </c>
      <c r="C110" s="19" t="s">
        <v>62</v>
      </c>
      <c r="D110" s="19" t="s">
        <v>123</v>
      </c>
      <c r="E110" s="19"/>
      <c r="F110" s="20" t="s">
        <v>87</v>
      </c>
      <c r="G110" s="35">
        <f t="shared" si="8"/>
        <v>312</v>
      </c>
      <c r="H110" s="35">
        <f t="shared" si="8"/>
        <v>312</v>
      </c>
    </row>
    <row r="111" spans="2:8" s="18" customFormat="1" ht="30">
      <c r="B111" s="19" t="s">
        <v>60</v>
      </c>
      <c r="C111" s="19" t="s">
        <v>62</v>
      </c>
      <c r="D111" s="19" t="s">
        <v>128</v>
      </c>
      <c r="E111" s="19"/>
      <c r="F111" s="20" t="s">
        <v>81</v>
      </c>
      <c r="G111" s="35">
        <f t="shared" si="8"/>
        <v>312</v>
      </c>
      <c r="H111" s="35">
        <f t="shared" si="8"/>
        <v>312</v>
      </c>
    </row>
    <row r="112" spans="2:8" s="18" customFormat="1" ht="30">
      <c r="B112" s="19" t="s">
        <v>60</v>
      </c>
      <c r="C112" s="19" t="s">
        <v>62</v>
      </c>
      <c r="D112" s="19" t="s">
        <v>118</v>
      </c>
      <c r="E112" s="19"/>
      <c r="F112" s="20" t="s">
        <v>82</v>
      </c>
      <c r="G112" s="35">
        <f t="shared" si="8"/>
        <v>312</v>
      </c>
      <c r="H112" s="35">
        <f t="shared" si="8"/>
        <v>312</v>
      </c>
    </row>
    <row r="113" spans="2:8" s="18" customFormat="1" ht="30">
      <c r="B113" s="19" t="s">
        <v>60</v>
      </c>
      <c r="C113" s="19" t="s">
        <v>62</v>
      </c>
      <c r="D113" s="19" t="s">
        <v>118</v>
      </c>
      <c r="E113" s="19" t="s">
        <v>63</v>
      </c>
      <c r="F113" s="20" t="s">
        <v>65</v>
      </c>
      <c r="G113" s="35">
        <f t="shared" si="8"/>
        <v>312</v>
      </c>
      <c r="H113" s="35">
        <f t="shared" si="8"/>
        <v>312</v>
      </c>
    </row>
    <row r="114" spans="2:8" s="18" customFormat="1" ht="30">
      <c r="B114" s="19" t="s">
        <v>60</v>
      </c>
      <c r="C114" s="19" t="s">
        <v>62</v>
      </c>
      <c r="D114" s="19" t="s">
        <v>118</v>
      </c>
      <c r="E114" s="19" t="s">
        <v>64</v>
      </c>
      <c r="F114" s="20" t="s">
        <v>67</v>
      </c>
      <c r="G114" s="35">
        <v>312</v>
      </c>
      <c r="H114" s="35">
        <v>312</v>
      </c>
    </row>
    <row r="115" spans="2:8" s="18" customFormat="1" ht="13.5" customHeight="1">
      <c r="B115" s="19" t="s">
        <v>60</v>
      </c>
      <c r="C115" s="19" t="s">
        <v>84</v>
      </c>
      <c r="D115" s="19"/>
      <c r="E115" s="19"/>
      <c r="F115" s="20" t="s">
        <v>83</v>
      </c>
      <c r="G115" s="35">
        <f t="shared" ref="G115:H118" si="9">G116</f>
        <v>500</v>
      </c>
      <c r="H115" s="35">
        <f t="shared" si="9"/>
        <v>500</v>
      </c>
    </row>
    <row r="116" spans="2:8" s="18" customFormat="1" ht="14.25" customHeight="1">
      <c r="B116" s="19" t="s">
        <v>60</v>
      </c>
      <c r="C116" s="19" t="s">
        <v>20</v>
      </c>
      <c r="D116" s="19"/>
      <c r="E116" s="19"/>
      <c r="F116" s="20" t="s">
        <v>37</v>
      </c>
      <c r="G116" s="35">
        <f t="shared" si="9"/>
        <v>500</v>
      </c>
      <c r="H116" s="35">
        <f t="shared" si="9"/>
        <v>500</v>
      </c>
    </row>
    <row r="117" spans="2:8" s="18" customFormat="1" ht="45">
      <c r="B117" s="19" t="s">
        <v>60</v>
      </c>
      <c r="C117" s="19" t="s">
        <v>20</v>
      </c>
      <c r="D117" s="19" t="s">
        <v>121</v>
      </c>
      <c r="E117" s="19"/>
      <c r="F117" s="20" t="s">
        <v>145</v>
      </c>
      <c r="G117" s="35">
        <f t="shared" si="9"/>
        <v>500</v>
      </c>
      <c r="H117" s="35">
        <f t="shared" si="9"/>
        <v>500</v>
      </c>
    </row>
    <row r="118" spans="2:8" s="18" customFormat="1" ht="30">
      <c r="B118" s="19" t="s">
        <v>60</v>
      </c>
      <c r="C118" s="19" t="s">
        <v>20</v>
      </c>
      <c r="D118" s="19" t="s">
        <v>129</v>
      </c>
      <c r="E118" s="19"/>
      <c r="F118" s="20" t="s">
        <v>57</v>
      </c>
      <c r="G118" s="35">
        <f t="shared" si="9"/>
        <v>500</v>
      </c>
      <c r="H118" s="35">
        <f t="shared" si="9"/>
        <v>500</v>
      </c>
    </row>
    <row r="119" spans="2:8" s="18" customFormat="1" ht="30">
      <c r="B119" s="19" t="s">
        <v>60</v>
      </c>
      <c r="C119" s="19" t="s">
        <v>20</v>
      </c>
      <c r="D119" s="19" t="s">
        <v>119</v>
      </c>
      <c r="E119" s="19"/>
      <c r="F119" s="20" t="s">
        <v>22</v>
      </c>
      <c r="G119" s="35">
        <f>G120+G122</f>
        <v>500</v>
      </c>
      <c r="H119" s="35">
        <f>H120+H122</f>
        <v>500</v>
      </c>
    </row>
    <row r="120" spans="2:8" s="18" customFormat="1" ht="87" customHeight="1">
      <c r="B120" s="21" t="s">
        <v>60</v>
      </c>
      <c r="C120" s="21" t="s">
        <v>20</v>
      </c>
      <c r="D120" s="21" t="s">
        <v>119</v>
      </c>
      <c r="E120" s="21" t="s">
        <v>30</v>
      </c>
      <c r="F120" s="24" t="s">
        <v>29</v>
      </c>
      <c r="G120" s="34">
        <f>G121</f>
        <v>100</v>
      </c>
      <c r="H120" s="34">
        <f>H121</f>
        <v>100</v>
      </c>
    </row>
    <row r="121" spans="2:8" s="18" customFormat="1" ht="71.45" customHeight="1">
      <c r="B121" s="21" t="s">
        <v>60</v>
      </c>
      <c r="C121" s="21" t="s">
        <v>20</v>
      </c>
      <c r="D121" s="21" t="s">
        <v>119</v>
      </c>
      <c r="E121" s="21" t="s">
        <v>69</v>
      </c>
      <c r="F121" s="22" t="s">
        <v>120</v>
      </c>
      <c r="G121" s="34">
        <v>100</v>
      </c>
      <c r="H121" s="34">
        <v>100</v>
      </c>
    </row>
    <row r="122" spans="2:8" s="18" customFormat="1" ht="45">
      <c r="B122" s="21" t="s">
        <v>60</v>
      </c>
      <c r="C122" s="21" t="s">
        <v>20</v>
      </c>
      <c r="D122" s="21" t="s">
        <v>119</v>
      </c>
      <c r="E122" s="21" t="s">
        <v>31</v>
      </c>
      <c r="F122" s="20" t="s">
        <v>47</v>
      </c>
      <c r="G122" s="34">
        <f>G123</f>
        <v>400</v>
      </c>
      <c r="H122" s="34">
        <f>H123</f>
        <v>400</v>
      </c>
    </row>
    <row r="123" spans="2:8" s="18" customFormat="1" ht="15">
      <c r="B123" s="21" t="s">
        <v>60</v>
      </c>
      <c r="C123" s="21" t="s">
        <v>20</v>
      </c>
      <c r="D123" s="21" t="s">
        <v>119</v>
      </c>
      <c r="E123" s="21" t="s">
        <v>24</v>
      </c>
      <c r="F123" s="22" t="s">
        <v>110</v>
      </c>
      <c r="G123" s="34">
        <v>400</v>
      </c>
      <c r="H123" s="34">
        <v>400</v>
      </c>
    </row>
    <row r="124" spans="2:8" s="25" customFormat="1" ht="16.5" customHeight="1">
      <c r="B124" s="26"/>
      <c r="C124" s="26"/>
      <c r="D124" s="26"/>
      <c r="E124" s="26"/>
      <c r="F124" s="27" t="s">
        <v>21</v>
      </c>
      <c r="G124" s="36">
        <f>G10+G32</f>
        <v>123728.10000000002</v>
      </c>
      <c r="H124" s="36">
        <f>H10+H32</f>
        <v>122075.59999999999</v>
      </c>
    </row>
    <row r="125" spans="2:8" s="18" customFormat="1" ht="12.75">
      <c r="B125" s="10"/>
      <c r="C125" s="10"/>
      <c r="D125" s="10"/>
      <c r="E125" s="10"/>
      <c r="F125" s="28"/>
      <c r="G125" s="29"/>
    </row>
    <row r="126" spans="2:8" ht="33" customHeight="1"/>
    <row r="127" spans="2:8" s="7" customFormat="1" ht="16.5">
      <c r="B127" s="30" t="s">
        <v>99</v>
      </c>
      <c r="C127" s="30"/>
      <c r="D127" s="31"/>
      <c r="E127" s="30"/>
      <c r="F127" s="40" t="s">
        <v>134</v>
      </c>
      <c r="G127" s="40"/>
      <c r="H127" s="40"/>
    </row>
    <row r="129" spans="2:7">
      <c r="B129"/>
      <c r="C129"/>
      <c r="D129"/>
      <c r="E129"/>
      <c r="F129"/>
      <c r="G129"/>
    </row>
    <row r="130" spans="2:7">
      <c r="B130"/>
      <c r="C130"/>
      <c r="D130"/>
      <c r="E130"/>
      <c r="F130"/>
      <c r="G130"/>
    </row>
    <row r="131" spans="2:7">
      <c r="B131"/>
      <c r="C131"/>
      <c r="D131"/>
      <c r="E131"/>
      <c r="F131"/>
      <c r="G131"/>
    </row>
    <row r="132" spans="2:7">
      <c r="B132"/>
      <c r="C132"/>
      <c r="D132"/>
      <c r="E132"/>
      <c r="F132"/>
      <c r="G132"/>
    </row>
    <row r="133" spans="2:7">
      <c r="B133"/>
      <c r="C133"/>
      <c r="D133"/>
      <c r="E133"/>
      <c r="F133"/>
      <c r="G133"/>
    </row>
    <row r="134" spans="2:7">
      <c r="B134"/>
      <c r="C134"/>
      <c r="D134"/>
      <c r="E134"/>
      <c r="F134"/>
      <c r="G134"/>
    </row>
    <row r="135" spans="2:7">
      <c r="B135"/>
      <c r="C135"/>
      <c r="D135"/>
      <c r="E135"/>
      <c r="F135"/>
      <c r="G135"/>
    </row>
    <row r="136" spans="2:7">
      <c r="B136"/>
      <c r="C136"/>
      <c r="D136"/>
      <c r="E136"/>
      <c r="F136"/>
      <c r="G136"/>
    </row>
    <row r="137" spans="2:7">
      <c r="B137"/>
      <c r="C137"/>
      <c r="D137"/>
      <c r="E137"/>
      <c r="F137"/>
      <c r="G137"/>
    </row>
    <row r="138" spans="2:7">
      <c r="B138"/>
      <c r="C138"/>
      <c r="D138"/>
      <c r="E138"/>
      <c r="F138"/>
      <c r="G138"/>
    </row>
    <row r="139" spans="2:7">
      <c r="B139"/>
      <c r="C139"/>
      <c r="D139"/>
      <c r="E139"/>
      <c r="F139"/>
      <c r="G139"/>
    </row>
    <row r="140" spans="2:7">
      <c r="B140"/>
      <c r="C140"/>
      <c r="D140"/>
      <c r="E140"/>
      <c r="F140"/>
      <c r="G140"/>
    </row>
    <row r="141" spans="2:7">
      <c r="B141"/>
      <c r="C141"/>
      <c r="D141"/>
      <c r="E141"/>
      <c r="F141"/>
      <c r="G141"/>
    </row>
    <row r="142" spans="2:7">
      <c r="B142"/>
      <c r="C142"/>
      <c r="D142"/>
      <c r="E142"/>
      <c r="F142"/>
      <c r="G142"/>
    </row>
    <row r="143" spans="2:7">
      <c r="B143"/>
      <c r="C143"/>
      <c r="D143"/>
      <c r="E143"/>
      <c r="F143"/>
      <c r="G143"/>
    </row>
    <row r="144" spans="2:7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 s="10"/>
      <c r="C146"/>
      <c r="D146"/>
      <c r="E146"/>
      <c r="F146"/>
      <c r="G146"/>
    </row>
    <row r="147" spans="2:7">
      <c r="B147" s="10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75" spans="2:7" s="7" customFormat="1">
      <c r="B175" s="3"/>
      <c r="C175" s="3"/>
      <c r="D175" s="3"/>
      <c r="E175" s="3"/>
      <c r="F175" s="4"/>
      <c r="G175" s="5"/>
    </row>
  </sheetData>
  <mergeCells count="7">
    <mergeCell ref="B7:G7"/>
    <mergeCell ref="F127:H127"/>
    <mergeCell ref="F1:H1"/>
    <mergeCell ref="F2:H2"/>
    <mergeCell ref="F3:H3"/>
    <mergeCell ref="F4:H4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2019-11-07T08:05:15Z</cp:lastPrinted>
  <dcterms:created xsi:type="dcterms:W3CDTF">2010-11-03T06:40:12Z</dcterms:created>
  <dcterms:modified xsi:type="dcterms:W3CDTF">2019-11-19T05:54:12Z</dcterms:modified>
</cp:coreProperties>
</file>